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bechenkova\AppData\Local\Microsoft\Windows\Temporary Internet Files\Content.Outlook\O4Q2SM14\"/>
    </mc:Choice>
  </mc:AlternateContent>
  <bookViews>
    <workbookView xWindow="0" yWindow="0" windowWidth="28770" windowHeight="12360"/>
  </bookViews>
  <sheets>
    <sheet name="Лист1" sheetId="1" r:id="rId1"/>
  </sheets>
  <definedNames>
    <definedName name="_xlnm.Print_Titles" localSheetId="0">Лист1!$5:$5</definedName>
    <definedName name="_xlnm.Print_Area" localSheetId="0">Лист1!$A$1:$G$685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23" i="1" l="1"/>
  <c r="F634" i="1" l="1"/>
  <c r="F191" i="1"/>
  <c r="F172" i="1"/>
  <c r="F159" i="1"/>
  <c r="F149" i="1"/>
  <c r="F399" i="1" l="1"/>
  <c r="F389" i="1"/>
  <c r="F338" i="1"/>
  <c r="F441" i="1" l="1"/>
  <c r="F443" i="1"/>
  <c r="F445" i="1"/>
  <c r="F449" i="1"/>
  <c r="F454" i="1"/>
  <c r="F458" i="1"/>
  <c r="F462" i="1"/>
  <c r="F467" i="1"/>
  <c r="F473" i="1"/>
  <c r="F479" i="1"/>
  <c r="F481" i="1"/>
  <c r="F483" i="1"/>
  <c r="F490" i="1"/>
  <c r="F496" i="1"/>
  <c r="F502" i="1"/>
  <c r="F506" i="1"/>
  <c r="F513" i="1"/>
  <c r="F521" i="1"/>
  <c r="F530" i="1"/>
  <c r="F534" i="1"/>
  <c r="F538" i="1"/>
  <c r="F543" i="1"/>
  <c r="F545" i="1"/>
  <c r="F549" i="1"/>
  <c r="F551" i="1"/>
  <c r="F555" i="1"/>
  <c r="F559" i="1"/>
  <c r="F563" i="1"/>
  <c r="F567" i="1"/>
  <c r="F575" i="1"/>
  <c r="F579" i="1"/>
  <c r="F583" i="1"/>
  <c r="F587" i="1"/>
  <c r="F593" i="1"/>
  <c r="F598" i="1"/>
  <c r="F604" i="1"/>
  <c r="F610" i="1"/>
  <c r="F616" i="1"/>
  <c r="F620" i="1"/>
  <c r="F626" i="1"/>
  <c r="F630" i="1"/>
  <c r="F640" i="1"/>
  <c r="F644" i="1"/>
  <c r="F648" i="1"/>
  <c r="F652" i="1"/>
  <c r="F654" i="1"/>
  <c r="F660" i="1"/>
  <c r="F664" i="1"/>
  <c r="F666" i="1"/>
  <c r="F668" i="1"/>
  <c r="F670" i="1"/>
  <c r="F674" i="1"/>
  <c r="F378" i="1" l="1"/>
  <c r="F365" i="1"/>
  <c r="F360" i="1"/>
  <c r="F353" i="1"/>
  <c r="F348" i="1"/>
  <c r="F344" i="1"/>
  <c r="F332" i="1"/>
  <c r="F328" i="1"/>
  <c r="F324" i="1"/>
  <c r="F320" i="1"/>
  <c r="F301" i="1" l="1"/>
  <c r="F281" i="1"/>
  <c r="F263" i="1" l="1"/>
  <c r="F242" i="1"/>
  <c r="F236" i="1"/>
  <c r="F228" i="1"/>
  <c r="F220" i="1"/>
  <c r="F214" i="1"/>
  <c r="F200" i="1"/>
  <c r="F186" i="1"/>
  <c r="F143" i="1"/>
  <c r="F134" i="1"/>
  <c r="F128" i="1"/>
  <c r="F121" i="1"/>
  <c r="F115" i="1"/>
  <c r="F109" i="1"/>
  <c r="F100" i="1"/>
  <c r="F91" i="1"/>
  <c r="F83" i="1"/>
  <c r="F72" i="1"/>
  <c r="F60" i="1"/>
  <c r="F45" i="1"/>
  <c r="F33" i="1" l="1"/>
  <c r="F26" i="1"/>
  <c r="F20" i="1"/>
  <c r="F7" i="1" l="1"/>
</calcChain>
</file>

<file path=xl/sharedStrings.xml><?xml version="1.0" encoding="utf-8"?>
<sst xmlns="http://schemas.openxmlformats.org/spreadsheetml/2006/main" count="970" uniqueCount="623">
  <si>
    <t>№ лота</t>
  </si>
  <si>
    <t>Наименование изделия</t>
  </si>
  <si>
    <t>Характеристика  изделия</t>
  </si>
  <si>
    <t>Количество предметов 
в лоте, шт.</t>
  </si>
  <si>
    <t>Масса лота, 
г</t>
  </si>
  <si>
    <t>Шаг аукциона, руб.</t>
  </si>
  <si>
    <t>Бриллианты, 6 штук, Кр-57 15-10 3/3 Б, 0,42 карата</t>
  </si>
  <si>
    <t>Бриллиант, Кр-57 30-25 3/3 Б, 0,03 карата</t>
  </si>
  <si>
    <t>Бриллианты, 2 штуки, Кр-57 25-20 3/5 Б, 0,08 карата</t>
  </si>
  <si>
    <t>Бриллианты, 5 штук, Кр-57 25-20 3/6 Б, 0,20 карата</t>
  </si>
  <si>
    <t>Бриллианты, 7 штук, Кр-57 15-10 3/3 Б, 0,49 карата</t>
  </si>
  <si>
    <t>Бриллианты, 2 штуки,  Кр-57 15-10 3/3 Б, 0,18 карата</t>
  </si>
  <si>
    <t>Бриллиант, Кр-57 15-10 3/5 Б, 0,09 карата</t>
  </si>
  <si>
    <t>Бриллианты, 3 штуки, Кр-57 15-10 4/6 Б, 0,27 карата</t>
  </si>
  <si>
    <t>Бриллиант, Кр-57 15-10 4/7 Б, 0,09 карата</t>
  </si>
  <si>
    <t>Золото: 750 проба, 7,06 грамма</t>
  </si>
  <si>
    <t>Золото: 750 проба, 7,07 грамма</t>
  </si>
  <si>
    <t>Золото: 750 проба, 7,09 грамма</t>
  </si>
  <si>
    <t>Золото: 750 проба, 6,63 грамма</t>
  </si>
  <si>
    <t>Золотое кольцо с 7-ю бриллиантами</t>
  </si>
  <si>
    <t>Бриллианты, 7 штук, Кр-57 30-25 4/3 Б, 0,22 карата</t>
  </si>
  <si>
    <t>Золото: 750 проба, 4,65 грамма</t>
  </si>
  <si>
    <t>Бриллианты, 7 штук, Кр-57 25-20 3/3 Б, 0,28 карата</t>
  </si>
  <si>
    <t>Золото: 750 проба, 4,74 грамма</t>
  </si>
  <si>
    <t>Бриллианты, 7 штук, Кр-57 25-20 3/3 Б, 0,33 карата</t>
  </si>
  <si>
    <t>Золото: 750 проба, 5,45 грамма</t>
  </si>
  <si>
    <t>Бриллианты, 6 штук, Кр-17 30-25 2/2 Б, 0,18 карата</t>
  </si>
  <si>
    <t>Бриллиант, Кр-17 30-25 2/3 Б, 0,04 карата</t>
  </si>
  <si>
    <t>Золото: 750 проба, 6,14 грамма</t>
  </si>
  <si>
    <t>Бриллианты, 7 штук, Кр-17 30-25 2/2 Б, 0,21 карата</t>
  </si>
  <si>
    <t>Золото: 750 проба, 6,24 грамма</t>
  </si>
  <si>
    <t>Бриллианты, 7 штук, Кр-57 25-20 3/4 Б, 0,33 карата</t>
  </si>
  <si>
    <t>Золото: 750 проба, 5,68 грамма</t>
  </si>
  <si>
    <t>Бриллианты, 7 штук, Кр-57 10-7 4/6 Б, 0,94 карата</t>
  </si>
  <si>
    <t>Золото: 750 проба, 3,89 грамма</t>
  </si>
  <si>
    <t>Бриллиант, Кр-57 6-5 3/4 Б, 0,19 карата</t>
  </si>
  <si>
    <t>Бриллиант, Кр-57 6-5 3/5 Б, 0,19 карата</t>
  </si>
  <si>
    <t>Бриллианты, 4 штуки, Кр-57 6-5 3/6 Б, 0,74 карата</t>
  </si>
  <si>
    <t>Бриллиант, Кр-57 6-5 4/6 Б, 0,19 карата</t>
  </si>
  <si>
    <t>Золото: 750 проба, 3,83 грамма</t>
  </si>
  <si>
    <t>Золото: 750 проба, 5,17 грамма</t>
  </si>
  <si>
    <t>Бриллианты, 5 штук, Кр-57 10-7 4/7 Б, 0,63 карата</t>
  </si>
  <si>
    <t>Бриллианты, 2 штуки, Кр-57 10-7 4/8 Б, 0,25 карата</t>
  </si>
  <si>
    <t>Бриллианты, 7 штук, Кр-57 7-6 4/3 Б, 1,12 карата</t>
  </si>
  <si>
    <t>Золото: 750 проба, 3,78 грамма</t>
  </si>
  <si>
    <t>Золотое кольцо с 5-ю бриллиантами</t>
  </si>
  <si>
    <t>Бриллиант, Кр-17 30-25 2/3 Б, 0,03 карата</t>
  </si>
  <si>
    <t>Бриллианты, 4 штуки, Кр-17 30-25 2/4 Б, 0,15 карата</t>
  </si>
  <si>
    <t>Золото: 750 проба, 3,22 грамма</t>
  </si>
  <si>
    <t>Бриллианты, 2 штуки, Кр-57 25-20 6/6 Б, 0,08 карата</t>
  </si>
  <si>
    <t>Бриллиант, Кр-57 25-20 6/6 В, 0,04 карата</t>
  </si>
  <si>
    <t>Бриллианты, 2 штуки, Кр-57 30-25 6/7 Б, 0,07 карата</t>
  </si>
  <si>
    <t>Золото: 750 проба, 3,45 грамма</t>
  </si>
  <si>
    <t>Бриллианты, 5 штук, Кр-57 30-25 6/6 Б, 0,18 карата</t>
  </si>
  <si>
    <t>Золото: 750 проба, 3,61 грамма</t>
  </si>
  <si>
    <t>Бриллианты, 5 штук, Кр-57 25/20 4/6 Б, 0,24 карата</t>
  </si>
  <si>
    <t>Золото: 750 проба, 3,53 грамма</t>
  </si>
  <si>
    <t>Бриллианты, 3 штуки, Кр-57 25-20 6/6 Б, 0,12 карата</t>
  </si>
  <si>
    <t>Бриллиант, Кр-57 25-20 6/9 Б, 0,04 карата</t>
  </si>
  <si>
    <t>Бриллиант, Кр-57 30-25 6/9 Г, 0,03 карата</t>
  </si>
  <si>
    <t>Золото: 750 проба, 3,44 грамма</t>
  </si>
  <si>
    <t>Золото: 750 проба, 3,29 грамма</t>
  </si>
  <si>
    <t>Бриллианты, 5 штук, Кр-17 30-25 2/4 Б, 0,18 карата</t>
  </si>
  <si>
    <t>Бриллианты, 5 штук, Кр-57 25-20 4/6 Б, 0,24 карата</t>
  </si>
  <si>
    <t>Золото: 750 проба, 3,38 грамма</t>
  </si>
  <si>
    <t>Бриллианты, 5 штук, Кр-57 25-20 3/3 Б, 0,20 карата</t>
  </si>
  <si>
    <t>Золото: 750 проба, 3,35 грамма</t>
  </si>
  <si>
    <t>Золото: 750 проба, 3,55 грамма</t>
  </si>
  <si>
    <t>Бриллианты, 4 штуки, Кр-57 30-25 3/3 Б, 0,12 карата</t>
  </si>
  <si>
    <t>Бриллиант, Кр-57 30-25 3/5 Б, 0,03 карата</t>
  </si>
  <si>
    <t>Бриллиант, Кр-57 0,30-0,39 5/5 В, 0,30 карата</t>
  </si>
  <si>
    <t>Бриллианты, 3 штуки, Кр-17 30-25 2/2 Б, 0,08 карата</t>
  </si>
  <si>
    <t>Бриллиант, Кр-17 40-30 2/2 Б, 0,02 карата</t>
  </si>
  <si>
    <t>Золото: 750 проба, 6,05 грамма</t>
  </si>
  <si>
    <t>Золотое кольцо с 6-ю бриллиантами</t>
  </si>
  <si>
    <t>Бриллиант, Кр-57 0,40-0,49 6-1/11 В, 0,43 карата</t>
  </si>
  <si>
    <t>Бриллианты, 5 штук, Кр-17 30-25 2/2 Б, 0,14 карата</t>
  </si>
  <si>
    <t>Золото: 750 проба, 4,58 грамма</t>
  </si>
  <si>
    <t>Бриллиант, Кр-57 0,30-0,39 6/10 В, 0,32 карата</t>
  </si>
  <si>
    <t>Бриллианты, 2 штуки, Кр-17 60-40 2/4 Б, 0,03 карата</t>
  </si>
  <si>
    <t>Бриллианты, 4 штуки, Кр-17 30-25 2/4 Б, 0,10 карата</t>
  </si>
  <si>
    <t>Золото: 750 проба, 5,25 грамма</t>
  </si>
  <si>
    <t>Бриллианты, 4 штуки, Кр-57 7-6 3/3 Б, 0,56 карата</t>
  </si>
  <si>
    <t>Бриллианты, 3 штуки, Кр-57 7-6 3/5 Б, 0,42 карата</t>
  </si>
  <si>
    <t>Золото: 750 проба, 4,15 грамма</t>
  </si>
  <si>
    <t>Бриллианты, 2 штуки, Кр-57 10-7 3/4 Б, 0,22 карата</t>
  </si>
  <si>
    <t>Бриллианты, 5 штук, Кр-57 10-7 3/5 Б, 0,55 карата</t>
  </si>
  <si>
    <t>Золото: 750 проба, 4,60 грамма</t>
  </si>
  <si>
    <t>Бриллианты, 7 штук, Кр-57 7-6 3/3 Б, 1,12 карата</t>
  </si>
  <si>
    <t>Золото: 750 проба, 5,52 грамма</t>
  </si>
  <si>
    <t>Бриллианты, 4 штуки, Кр-57 5-4 4/3 Б, 0,93 карата</t>
  </si>
  <si>
    <t>Бриллиант, Кр-57 5-4 4/6 В, 0,23 карата</t>
  </si>
  <si>
    <t>Золото: 750 проба, 5,80 грамма</t>
  </si>
  <si>
    <t>Бриллианты, 3 штуки, Кр-57 5-4 3/4 Б, 0,62 карата</t>
  </si>
  <si>
    <t>Бриллианты, 2 штуки, Кр-57 5-4 3/5 Б, 0,42 карата</t>
  </si>
  <si>
    <t>Золото: 750 проба, 6,00 грамма</t>
  </si>
  <si>
    <t>Бриллианты, 2 штуки, Кр-57 5-4 3/3 Б, 0,42 карата</t>
  </si>
  <si>
    <t>Бриллианты, 3 штуки, Кр-57 5-4 3/5 Б, 0,68 карата</t>
  </si>
  <si>
    <t>Золото: 750 проба, 5,41 грамма</t>
  </si>
  <si>
    <t>Бриллианты, 6 штук, Кр-57 20-15 4/6 Б, 0,30 карата</t>
  </si>
  <si>
    <t>Бриллиант, Кр-57 20-15 4/6 Г, 0,05 карата</t>
  </si>
  <si>
    <t>Золото: 750 проба, 5,99 грамма</t>
  </si>
  <si>
    <t>Бриллианты, 7 штук, Кр-57 20-15 3/3 Б, 0,42 карата</t>
  </si>
  <si>
    <t>Золото: 750 проба, 6,19 грамма</t>
  </si>
  <si>
    <t>Бриллианты, 5 штук, Кр-57 20-15 3/3 Б, 0,25 карата</t>
  </si>
  <si>
    <t>Бриллиант, Кр-57 20-15 3/4 Б, 0,05 карата</t>
  </si>
  <si>
    <t>Бриллиант, Кр-57 20-15 3/6 Б, 0,05 карата</t>
  </si>
  <si>
    <t>Бриллиант, Кр-57 6-5 4/6 Б, 0,17 карата</t>
  </si>
  <si>
    <t>Бриллианты, 6 штук, Кр-17 60-40 2/4 Б, 0,11 карата</t>
  </si>
  <si>
    <t>Золото: 750 проба, 2,85 грамма</t>
  </si>
  <si>
    <t>Бриллиант, Кр-57 6-5 3/5 Б, 0,18 карата</t>
  </si>
  <si>
    <t>Бриллианты, 6 штук, Кр-17 60-40 2/2 Б, 0,12 карата</t>
  </si>
  <si>
    <t>Золото: 750 проба, 3,06 грамма</t>
  </si>
  <si>
    <t>Бриллианты, 3 штуки, Кр-57 15-10 3/3 Б, 0,23 карата</t>
  </si>
  <si>
    <t>Бриллианты, 2 штуки, Кр-57 20-15 3/3 Б, 0,10 карата</t>
  </si>
  <si>
    <t>Золото: 750 проба, 3,68 грамма</t>
  </si>
  <si>
    <t>Бриллианты, 4 штуки, Кр-57 4-3,4 3/3 Б, 1,12 карата</t>
  </si>
  <si>
    <t>Бриллиант, Кр-57 0,30-0,39 5/5 Б, 0,31 карата</t>
  </si>
  <si>
    <t>Золото: 750 проба, 4,42 грамма</t>
  </si>
  <si>
    <t>Бриллианты, 5 штук, Кр-17 30-25 2/2 Б, 0,15 карата</t>
  </si>
  <si>
    <t>Золото: 750 проба, 6,59 грамма</t>
  </si>
  <si>
    <t>Бриллианты, 5 штук, Кр-17 60-40 2/2 Б, 0,08 карата</t>
  </si>
  <si>
    <t>Бриллиант, Кр-17 90-60 2/4 Г, 0,01 карата</t>
  </si>
  <si>
    <t>Бриллианты, 6 штук, Кр-57 15-10 3/6 Б, 0,54 карата</t>
  </si>
  <si>
    <t>Золото: 750 проба, 5,75 грамма</t>
  </si>
  <si>
    <t>Бриллиант, Кр-57 0,70-0,79 5/5 Б, 0,70 карата</t>
  </si>
  <si>
    <t>Бриллианты, 6 штук, Кр-17 60-40 2/2 Б, 0,10 карата</t>
  </si>
  <si>
    <t>Золото: 750 проба, 2,76 грамма</t>
  </si>
  <si>
    <t>Бриллиант, Кр-57 0,70-0,79 5/4 Б, 0,70 карата</t>
  </si>
  <si>
    <t>Бриллианты, 6 штук, Кр-17 90-60 2/2 Б, 0,06 карата</t>
  </si>
  <si>
    <t>Золото: 750 проба, 2,65 грамма</t>
  </si>
  <si>
    <t>Бриллиант, Кр-57 0,50-0,59 5/4 Б, 0,53 карата</t>
  </si>
  <si>
    <t>Бриллианты, 4 штуки, Кр-17 90-60 2/2 Б, 0,04 карата</t>
  </si>
  <si>
    <t>Золото: 750 проба, 4,86 грамма</t>
  </si>
  <si>
    <t>Бриллиант, Кр-57 0,40-0,49 5/4 В, 0,48 карата</t>
  </si>
  <si>
    <t>Золото: 750 проба, 5,13 грамма</t>
  </si>
  <si>
    <t>Бриллиант, Кр-57 0,90-0,99 5/4 Б, 0,98 карата</t>
  </si>
  <si>
    <t>Золото: 750 проба, 4,47 грамма</t>
  </si>
  <si>
    <t>Бриллиант, Кр-57 15-10 4/6 Г, 0,07 карата</t>
  </si>
  <si>
    <t>Бриллианты, 5 штук, Кр-57 15-10 4/6 В, 0,35 карата</t>
  </si>
  <si>
    <t>Золото: 750 проба, 3,81 грамма</t>
  </si>
  <si>
    <t>Бриллиант, Кр-57 0,30-0,39 5/7 Б, 0,39 карата</t>
  </si>
  <si>
    <t>Бриллианты, 6 штук, Кр-57 20-15 3/5 Б, 0,30 карата</t>
  </si>
  <si>
    <t>Золото: 750 проба, 3,59 грамма</t>
  </si>
  <si>
    <t>Золотое кольцо с 3-мя бриллиантами</t>
  </si>
  <si>
    <t>Бриллианты, 3 штуки, Кр-57 25-20 3/5 Б, 0,14 карата</t>
  </si>
  <si>
    <t>Золото: 583 проба, 5,95 грамма</t>
  </si>
  <si>
    <t>Бриллианты, 3 штуки, Кр-57 40-30 4/3 Б, 0,08 карата</t>
  </si>
  <si>
    <t>Золото: 583 проба, 5,68 грамма</t>
  </si>
  <si>
    <t>Бриллианты, 3 штуки, Кр-57 25-20 3/3 Б, 0,14 карата</t>
  </si>
  <si>
    <t>Золото: 583 проба, 6,59 грамма</t>
  </si>
  <si>
    <t>Золото: 583 проба, 6,65 грамма</t>
  </si>
  <si>
    <t>Бриллианты, 3 штуки, Кр-57 40-30 3/3 Б, 0,08 карата</t>
  </si>
  <si>
    <t>Золото: 583 проба, 5,47 грамма</t>
  </si>
  <si>
    <t>Золото: 583 проба, 6,30 грамма</t>
  </si>
  <si>
    <t>Бриллианты, 3 штуки, Кр-57 25-20 3/6 Б, 0,13 карата</t>
  </si>
  <si>
    <t>Золото: 583 проба, 6,50 грамма</t>
  </si>
  <si>
    <t>Золото: 583 проба, 6,27 грамма</t>
  </si>
  <si>
    <t>Бриллиант, Кр-57 25-20 3/4 Б, 0,04 карата</t>
  </si>
  <si>
    <t>Золото: 583 проба, 6,52 грамма</t>
  </si>
  <si>
    <t>Бриллианты, 3 штуки, Кр-57 40-30 3/5 Б, 0,08 карата</t>
  </si>
  <si>
    <t>Золото: 583 проба, 5,66 грамма</t>
  </si>
  <si>
    <t>Золото: 583 проба, 5,82 грамма</t>
  </si>
  <si>
    <t>Золотое кольцо с 2-мя бриллиантами</t>
  </si>
  <si>
    <t>Бриллианты, 2 штуки, Кр-57 7-6 3/3 Б, 0,30 карата</t>
  </si>
  <si>
    <t>Золото: 583 проба, 1,53 грамма</t>
  </si>
  <si>
    <t>Бриллианты, 2 штуки, Кр-57 20-15 4/3 Б, 0,13 карата</t>
  </si>
  <si>
    <t>Золото: 583 проба, 3,74 грамма</t>
  </si>
  <si>
    <t>Бриллиант, Кр-57 15-10 4/6 Б, 0,07 карата</t>
  </si>
  <si>
    <t>Бриллианты, 2 штуки, Кр-57 15-10 4/4 Б, 0,14 карата</t>
  </si>
  <si>
    <t>Золото: 583 проба, 3,24 грамма</t>
  </si>
  <si>
    <t>Бриллианты, 3 штуки, Кр-57 15-10 4/6 Б, 0,26 карата</t>
  </si>
  <si>
    <t>Золото: 583 проба, 2,21 грамма</t>
  </si>
  <si>
    <t>Бриллианты, 3 штуки, Кр-57 10-7 3/4 Б, 0,30 карата</t>
  </si>
  <si>
    <t>Золото: 583 проба, 3,30 грамма</t>
  </si>
  <si>
    <t>Бриллианты, 2 штуки, Кр-57 30-25 3/3 Б, 0,06 карата</t>
  </si>
  <si>
    <t>Бриллианты, 4 штуки, Кр-17 90-60 2/2 Б, 0,05 карата</t>
  </si>
  <si>
    <t>Золото: 583 проба, 2,45 грамма</t>
  </si>
  <si>
    <t>Бриллиант, Кр-57 10-7 6/7 Б, 0,12 карата</t>
  </si>
  <si>
    <t>Золото: 583 проба, 3,93 грамма</t>
  </si>
  <si>
    <t>Бриллианты, 6 штук, Кр-17 60-40 2/4 Б, 0,10 карата</t>
  </si>
  <si>
    <t>Золото: 583 проба, 3,49 грамма</t>
  </si>
  <si>
    <t>Золото: 583 проба, 6,97 грамма</t>
  </si>
  <si>
    <t>Бриллианты, 4 штуки, Кр-57 20-15 3/4 Б, 0,20 карата</t>
  </si>
  <si>
    <t>Бриллиант, Кр-57 20-15 3/5 Б, 0,05 карата</t>
  </si>
  <si>
    <t>Золото: 583 проба, 6,21 грамма</t>
  </si>
  <si>
    <t>Золото: 583 проба, 7,27 грамма</t>
  </si>
  <si>
    <t>Бриллианты, 5 штук, Кр-57 20-15 3/3 Б, 0,28 карата</t>
  </si>
  <si>
    <t>Золото: 583 проба, 7,40 грамма</t>
  </si>
  <si>
    <t>Бриллиант, Кр-57 10-7 3/3 Б, 0,12 карата</t>
  </si>
  <si>
    <t>Золото: 583 проба, 3,08 грамма</t>
  </si>
  <si>
    <t>Бриллиант, Кр-57 7-6 4/6 Б, 0,14 карата</t>
  </si>
  <si>
    <t>Бриллианты, 2 штуки, Кр-17 90-60 2/3 Б, 0,02 карата</t>
  </si>
  <si>
    <t>Золото: 583 проба, 3,13 грамма</t>
  </si>
  <si>
    <t>Золотое кольцо с 4-мя бриллиантами</t>
  </si>
  <si>
    <t>Бриллиант, Кр-57 20-15 4/6 Б, 0,05 карата</t>
  </si>
  <si>
    <t>Бриллианты, 2 штуки, Кр-17 90-60 2/2 Б, 0,02 карата</t>
  </si>
  <si>
    <t>Бриллиант, Кр-17 40-30 3/3 Б, 0,02 карата</t>
  </si>
  <si>
    <t>Золото: 583 проба, 3,23 грамма</t>
  </si>
  <si>
    <t>Бриллиант, Кр-57 10-7 6/8 Б, 0,10 карата</t>
  </si>
  <si>
    <t>Бриллианты, 3 штуки, Кр-17 40-30 3/3 Б, 0,06 карата</t>
  </si>
  <si>
    <t>Бриллианты, 2 штуки, Кр-17 40-30 3/4 Б, 0,04 карата</t>
  </si>
  <si>
    <t>Золото: 583 проба, 3,88 грамма</t>
  </si>
  <si>
    <t>Бриллианты, 3 штуки, Кр-57 30-25 3/3 Б, 0,10 карата</t>
  </si>
  <si>
    <t>Бриллиант, Кр-57 25-20 3/3 Г, 0,04 карата</t>
  </si>
  <si>
    <t>Золото: 583 проба, 8,24 грамма</t>
  </si>
  <si>
    <t>Бриллианты, 2 штуки, Кр-57 25-20 3/3 Б, 0,08 карата</t>
  </si>
  <si>
    <t>Бриллианты, 2 штуки, Кр-57 25-20 3/4 Г, 0,08 карата</t>
  </si>
  <si>
    <t>Золото: 583 проба, 8,45 грамма</t>
  </si>
  <si>
    <t>Бриллианты, 2 штуки, Кр-57 20-15 3/3 Б, 0,12 карата</t>
  </si>
  <si>
    <t>Золото: 583 проба, 6,55 грамма</t>
  </si>
  <si>
    <t>Золото: 583 проба, 5,91 грамма</t>
  </si>
  <si>
    <t>Бриллианты, 4 штуки, Кр-17 30-25 2/2 Б, 0,13 карата</t>
  </si>
  <si>
    <t>Бриллианты, 2 штуки, Кр-17 60-40 2/2 Б, 0,03 карата</t>
  </si>
  <si>
    <t>Золото: 583 проба, 5,81 грамма</t>
  </si>
  <si>
    <t>Бриллианты, 5 штук, Кр-57 15-10 4/4 Б, 0,43 карата</t>
  </si>
  <si>
    <t>Золото: 583 проба, 3,81 грамма</t>
  </si>
  <si>
    <t>Бриллианты, 5 штук, Кр-57 15-10 4/4 Б, 0,38 карата</t>
  </si>
  <si>
    <t>Золото: 583 проба, 3,58 грамма</t>
  </si>
  <si>
    <t>Золото: 583 проба, 4,19 грамма</t>
  </si>
  <si>
    <t>Бриллианты, 5 штук, Кр-17 30-25 2/2 Б, 0,21 карата</t>
  </si>
  <si>
    <t>Бриллианты, 5 штук, Кр-17 40-30 2/2 Б, 0,10 карата</t>
  </si>
  <si>
    <t>Золото: 583 проба, 3,47 грамма</t>
  </si>
  <si>
    <t>Бриллианты, 2 штуки, Кр-57 60-40 3/3 Б, 0,03 карата</t>
  </si>
  <si>
    <t>Бриллиант, Кр-57 7-6 3/6 Б, 0,16 карата</t>
  </si>
  <si>
    <t>Золото: 583 проба, 3,77 грамма</t>
  </si>
  <si>
    <t>Бриллиант, Кр-57 10-7 3/4 Б, 0,11 карата</t>
  </si>
  <si>
    <t>Бриллианты, 2 штуки, Кр-17 30-25 3/3 Б, 0,06 карата</t>
  </si>
  <si>
    <t>Золото: 583 проба, 3,57 грамма</t>
  </si>
  <si>
    <t>Бриллиант, Кр-57 0,60-0,69 5/4 Б, 0,60 карата</t>
  </si>
  <si>
    <t>Золото: 583 проба, 3,72 грамма</t>
  </si>
  <si>
    <t>Бриллиант, Кр-57 4-3,4 3/3 Б, 0,25 карата</t>
  </si>
  <si>
    <t>Золото: 583 проба, 3,22 грамма</t>
  </si>
  <si>
    <t>Бриллиант, Кр-57 0,70-0,79 5/7а Б, 0,71 карата</t>
  </si>
  <si>
    <t>Золото: 583 проба, 3,56 грамма</t>
  </si>
  <si>
    <t>Бриллиант, Кр-57 0,70-0,79 6/9 Б, 0,79 карата</t>
  </si>
  <si>
    <t>Бриллианты, 2 штуки, Кр-57 25-20 4/3 Б, 0,08 карата</t>
  </si>
  <si>
    <t>Золото: 583 проба, 3,65 грамма</t>
  </si>
  <si>
    <t>Бриллиант, Кр-57 0,60-0,69 5/6 Б, 0,66 карата</t>
  </si>
  <si>
    <t>Золото: 583 проба, 3,64 грамма</t>
  </si>
  <si>
    <t>Бриллиант, Кр-57 0,60-0,69 5/6 Б, 0,61 карата</t>
  </si>
  <si>
    <t>Золото: 583 проба, 4,37 грамма</t>
  </si>
  <si>
    <t>Бриллиант, Кр-57 0,50-0,59 6/7 Б, 0,50 карата</t>
  </si>
  <si>
    <t>Бриллианты, 2 штуки, Кр-57 20-15 6/4 В, 0,11 карата</t>
  </si>
  <si>
    <t>Золото: 583 проба, 3,63 грамма</t>
  </si>
  <si>
    <t>Бриллианты, 3 штуки, Кр-57 15-10 3/5 Б, 0,26 карата</t>
  </si>
  <si>
    <t>Бриллианты, 3 штуки, Кр-57 40-30 3/4 Б, 0,08 карата</t>
  </si>
  <si>
    <t>Золото: 583 проба, 2,51 грамма</t>
  </si>
  <si>
    <t>Бриллианты, 3 штуки, Кр-57 15-10 3/5 Б, 0,25 карата</t>
  </si>
  <si>
    <t>Золото: 583 проба, 2,17 грамма</t>
  </si>
  <si>
    <t>Бриллианты, 3 штуки, Кр-57 15-10 3/6 Б, 0,23 карата</t>
  </si>
  <si>
    <t>Золото: 583 проба, 2,40 грамма</t>
  </si>
  <si>
    <t>Бриллианты, 2 штуки, Кр-57 15-10 3/6 Б, 0,17 карата</t>
  </si>
  <si>
    <t>Бриллиант, Кр-57 15-10 3/5 Б, 0,08 карата</t>
  </si>
  <si>
    <t>Золото: 583 проба, 2,41 грамма</t>
  </si>
  <si>
    <t>Бриллианты, 2 штуки, Кр-57 30-25 3/4 Б, 0,06 карата</t>
  </si>
  <si>
    <t>Золото: 583 проба, 2,25 грамма</t>
  </si>
  <si>
    <t>Бриллиант, Кр-57 60-40 3/5 Б, 0,02 карата</t>
  </si>
  <si>
    <t>Золотые серьги с 2-мя бриллиантами</t>
  </si>
  <si>
    <t>Бриллианты, 2 штуки, Кр-57 6-5 4/7 Б, 0,34 карата</t>
  </si>
  <si>
    <t>Золото: 583 проба, 3,26 грамма</t>
  </si>
  <si>
    <t>Золотые серьги с 4-мя бриллиантами</t>
  </si>
  <si>
    <t>Бриллианты, 2 штуки, Кр-57 15-10 4/6 Б, 0,16 карата</t>
  </si>
  <si>
    <t>Бриллиант, Кр-17 30-25 2/2 Б, 0,03 карата</t>
  </si>
  <si>
    <t>Бриллиант, Кр-17 40-30 2/3 Б, 0,03 карата</t>
  </si>
  <si>
    <t>Золото: 583 проба, 3,96 грамма</t>
  </si>
  <si>
    <t>Бриллианты, 2 штуки, Кр-57 15-10 3/3 Б, 0,18 карата</t>
  </si>
  <si>
    <t>Бриллианты, 2 штуки, Кр-17 30-25 2/2 Б, 0,07 карата</t>
  </si>
  <si>
    <t>Золото: 583 проба, 3,90 грамма</t>
  </si>
  <si>
    <t>Золотые серьги с 2-мя бриллиантами в каждой</t>
  </si>
  <si>
    <t xml:space="preserve">Золотые серьги с 4-мя бриллиантами </t>
  </si>
  <si>
    <t>Бриллиант, Кр-57 15-10 4/5 Б, 0,08 карата</t>
  </si>
  <si>
    <t>Бриллиант, Кр-57 15-10 4/6 Б, 0,08 карата</t>
  </si>
  <si>
    <t>Бриллианты, 2 штуки, Кр-17 30-25 2/3 Б, 0,05 карата</t>
  </si>
  <si>
    <t>Золото: 583 проба, 4,06 грамма</t>
  </si>
  <si>
    <t>Бриллиант, Кр-57 15-10 3/6 Б, 0,09 карата</t>
  </si>
  <si>
    <t>Бриллиант, Кр-57 15-10 4/6 Б, 0,09 карата</t>
  </si>
  <si>
    <t>Бриллианты, 2 штуки, Кр-17 30-25 2/2 Б, 0,06 карата</t>
  </si>
  <si>
    <t>Золото: 583 проба, 3,95 грамма</t>
  </si>
  <si>
    <t>Бриллианты, 2 штуки, Кр-17 30-25 2/2 Б, 0,05 карата</t>
  </si>
  <si>
    <t>Золото: 583 проба, 4,01 грамма</t>
  </si>
  <si>
    <t>Бриллианты, 2 штуки, Кр-57 7-6 6/6 Б, 0,31 карата</t>
  </si>
  <si>
    <t>Бриллианты, 2 штуки, Кр-17 30-25 2/3 Б, 0,06 карата</t>
  </si>
  <si>
    <t>Золото: 583 проба, 3,87 грамма</t>
  </si>
  <si>
    <t>Бриллианты, 2 штуки, Кр-57 7-6 5/7 Б, 0,31 карата</t>
  </si>
  <si>
    <t>Бриллианты, 2 штуки, Кр-17 30-25 2/3 Б, 0,07 карата</t>
  </si>
  <si>
    <t>Бриллианты, 2 штуки, Кр-57 10-7 5/7 Б, 0,25 карата</t>
  </si>
  <si>
    <t>Золото: 583 проба, 3,98 грамма</t>
  </si>
  <si>
    <t>Бриллианты, 2 штуки, Кр-57 15-10 6/5 Б, 0,15 карата</t>
  </si>
  <si>
    <t>Золото: 583 проба, 3,92 грамма</t>
  </si>
  <si>
    <t>Бриллианты, 2 штуки, Кр-57 7-6 5/7 Б, 0,28 карата</t>
  </si>
  <si>
    <t>Бриллиант, Кр-57 10-7 4/6 Б, 0,12 карата</t>
  </si>
  <si>
    <t>Бриллианты, 2 штуки, Кр-17 30-25 2/3 В, 0,05 карата</t>
  </si>
  <si>
    <t>Бриллиант, Кр-57 10-7 6/7 В, 0,12 карата</t>
  </si>
  <si>
    <t>Золотые серьги с 6-ю бриллиантами</t>
  </si>
  <si>
    <t>Бриллианты, 6 штук, Кр-57 20-15 3/3 Б, 0,35 карата</t>
  </si>
  <si>
    <t>Золото: 583 проба, 3,39 грамма</t>
  </si>
  <si>
    <t>Бриллианты, 6 штук, Кр-57 15-10 4/4 Б, 0,46 карата</t>
  </si>
  <si>
    <t>Бриллианты, 2 штуки, Кр-57 0,70-0,79 5/7а Б, 1,46 карата</t>
  </si>
  <si>
    <t>Золото: 583 проба, 5,48 грамма</t>
  </si>
  <si>
    <t>Бриллианты, 2 штуки, Кр-57 30-25 2/3 Б, 0,06 карата</t>
  </si>
  <si>
    <t>Золото: 583 проба, 2,78 грамма</t>
  </si>
  <si>
    <t>Золотые серьги с 1-м бриллиантом в каждой</t>
  </si>
  <si>
    <t>Бриллианты, 2 штуки, Кр-57 0,40-0,49 6-1/9 Б, 0,82 карата</t>
  </si>
  <si>
    <t>Золото: 583 проба, 5,53 грамма</t>
  </si>
  <si>
    <t>Бриллианты, 2 штуки, Кр-57 0,30-0,39 5/6 Б, 0,63 карата</t>
  </si>
  <si>
    <t>Золото: 583 проба, 4,17 грамма</t>
  </si>
  <si>
    <t>Бриллианты, 2 штуки, Кр-57 5-4 4/3 Б, 0,40 карата</t>
  </si>
  <si>
    <t>Бриллианты, 2 штуки, Кр-17 40-30 2/2 Б, 0,04 карата</t>
  </si>
  <si>
    <t>Золото: 583 проба, 5,51 грамма</t>
  </si>
  <si>
    <t>Золото: 583 проба, 4,38 грамма</t>
  </si>
  <si>
    <t>Бриллианты, 2 штуки, Кр-57 0,50-0,59 5/7а Б, 1,07 карата</t>
  </si>
  <si>
    <t>Золото: 583 проба, 4,82 грамма</t>
  </si>
  <si>
    <t>Бриллианты, 2 штуки, Кр-57 7-6 3/3 Б, 0,28 карата</t>
  </si>
  <si>
    <t>Золото: 583 проба, 4,43 грамма</t>
  </si>
  <si>
    <t>Бриллианты, 2 штуки, Кр-57 0,30-0,39 5/7а Б, 0,70 карата</t>
  </si>
  <si>
    <t>Золото: 583 проба, 3,18 грамма</t>
  </si>
  <si>
    <t>Бриллианты, 2 штуки, Кр-57 4-3,4 4/8 Б, 0,52 карата</t>
  </si>
  <si>
    <t>Золото: 583 проба, 4,39 грамма</t>
  </si>
  <si>
    <t>Бриллианты, 2 штуки, Кр-57 0,40-0,49 5/5 Б, 0,97 карата</t>
  </si>
  <si>
    <t>Золото: 583 проба, 4,99 грамма</t>
  </si>
  <si>
    <t xml:space="preserve">Золотые серьги с 2-мя бриллиантами </t>
  </si>
  <si>
    <t>Бриллианты, 2 штуки, Кр-57 0,30-0,39 6/7 Б, 0,69 карата</t>
  </si>
  <si>
    <t>Золото: 583 проба, 3,68 грамма</t>
  </si>
  <si>
    <t>Бриллианты, 2 штуки, Кр-57 15-10 3/3 Б, 0,15 карата</t>
  </si>
  <si>
    <t>Золото: 583 проба, 4,21 грамма</t>
  </si>
  <si>
    <t>Бриллианты, 2 штуки, Кр-57 10-7 4/3 Б, 0,26 карата</t>
  </si>
  <si>
    <t>Бриллианты, 2 штуки, Кр-17 30-25 3/4 Б, 0,05 карата</t>
  </si>
  <si>
    <t>Бриллиант, Кр-17 30-25 4/4 Б, 0,03 карата</t>
  </si>
  <si>
    <t>Бриллиант, Кр-17 40-30 3/4 Б, 0,02 карата</t>
  </si>
  <si>
    <t>Бриллианты, 2 штуки, Кр-57 15-10 3/4 Б, 0,16 карата</t>
  </si>
  <si>
    <t>Золото: 583 проба, 2,90 грамма</t>
  </si>
  <si>
    <t>Золото: 583 проба, 5,88 грамма</t>
  </si>
  <si>
    <t>Бриллиант, Кр-57 7-6 4/4 Б, 0,16 карата</t>
  </si>
  <si>
    <t>Бриллиант, Кр-57 7-6 5/4 Б, 0,16 карата</t>
  </si>
  <si>
    <t>Золото: 583 проба, 4,30 грамма</t>
  </si>
  <si>
    <t>Золото: 583 проба, 3,66 грамма</t>
  </si>
  <si>
    <t>Бриллиант, Кр-57 6-5 5/3 Б, 0,19 карата</t>
  </si>
  <si>
    <t>Бриллиант, Кр-57 6-5 5/6 В, 0,19 карата</t>
  </si>
  <si>
    <t>Золото: 583 проба, 3,75 грамма</t>
  </si>
  <si>
    <t>Бриллианты, 2 штуки, Кр-57 6-5 4/5 Б, 0,34 карата</t>
  </si>
  <si>
    <t>Бриллианты, 2 штуки, Кр-57 5-4 6/7 Б, 0,40 карата</t>
  </si>
  <si>
    <t>Золото: 583 проба, 3,71 грамма</t>
  </si>
  <si>
    <t>Бриллиант, Кр-57 5-4 4/3 Б, 0,20 карата</t>
  </si>
  <si>
    <t>Бриллиант, Кр-57 6-5 4/5 Б, 0,19 карата</t>
  </si>
  <si>
    <t>Бриллианты, 2 штуки, Кр-57 6-5 3/3 Б, 0,36 карата</t>
  </si>
  <si>
    <t>Бриллиант, Кр-57 6-5 6/7 Г, 0,19 карата</t>
  </si>
  <si>
    <t>Бриллиант, Кр-57 6-5 6/7 Б, 0,19 карата</t>
  </si>
  <si>
    <t>Бриллианты, 2 штуки, Кр-57 6-5 4/4 Б, 0,35 карата</t>
  </si>
  <si>
    <t>Бриллианты, 2 штуки, Кр-57 6-5 4/4 Б, 0,39 карата</t>
  </si>
  <si>
    <t>Бриллианты, 2 штуки, Кр-57 6-5 4/3 Б, 0,37 карата</t>
  </si>
  <si>
    <t>Бриллианты, 2 штуки, Кр-57 6-5 3/4 Б, 0,34 карата</t>
  </si>
  <si>
    <t>Золото: 583 проба, 3,48 грамма</t>
  </si>
  <si>
    <t>Бриллианты, 2 штуки, Кр-57 6-5 5/4 Б, 0,38 карата</t>
  </si>
  <si>
    <t>Бриллианты, 2 штуки, Кр-57 6-5 4/6 Б, 0,36 карата</t>
  </si>
  <si>
    <t>Бриллианты, 2 штуки, Кр-57 6-5 4/3 Б, 0,36 карата</t>
  </si>
  <si>
    <t>Бриллианты, 2 штуки, Кр-57 6-5 4/3 Б, 0,38 карата</t>
  </si>
  <si>
    <t>Бриллианты, 2 штуки, Кр-57 6-5 3/4 Б, 0,38 карата</t>
  </si>
  <si>
    <t>Золото: 583 проба, 3,53 грамма</t>
  </si>
  <si>
    <t>Бриллианты, 2 штуки, Кр-57 7-6 3/3 Б, 0,32 карата</t>
  </si>
  <si>
    <t>Золото: 583 проба, 3,69 грамма</t>
  </si>
  <si>
    <t>Бриллианты, 2 штуки, Кр-57 5-4 3/3 Б, 0,40 карата</t>
  </si>
  <si>
    <t>Золото: 583 проба, 3,50 грамма</t>
  </si>
  <si>
    <t>Бриллианты, 2 штуки, Кр-57 6-5 3/3 Б, 0,39 карата</t>
  </si>
  <si>
    <t>Часы золотые</t>
  </si>
  <si>
    <t>Серебро: 875 проба</t>
  </si>
  <si>
    <t>Серебро: 916 проба</t>
  </si>
  <si>
    <t>Золото в изделиях с драгоценными камнями</t>
  </si>
  <si>
    <t>Масса изделия, г</t>
  </si>
  <si>
    <t>ПЕРЕЧЕНЬ ЛОТОВ
ювелирных и других изделий из драгоценных металлов и (или) драгоценных камней для реализации из Госфонда России
на открытом аукционе 14 марта 2019 г. №1</t>
  </si>
  <si>
    <t>Серебро в изделиях бытовое</t>
  </si>
  <si>
    <t>Золото: 750 проба, 33,70 грамм</t>
  </si>
  <si>
    <t>Золото: 750 проба, 23,40 грамм</t>
  </si>
  <si>
    <t>Механизм, кожаный ремешок</t>
  </si>
  <si>
    <t>Золото: 750 проба, 126,00 грамм</t>
  </si>
  <si>
    <t>Золото: 583 проба, 14,00 грамм</t>
  </si>
  <si>
    <t>Механизм, недрагоценный металл</t>
  </si>
  <si>
    <t>Золото: 750 проба, 92,00 грамма</t>
  </si>
  <si>
    <t>Механизм, каучуковый ремешок</t>
  </si>
  <si>
    <t>Золото: 583 проба, 5,76 грамма</t>
  </si>
  <si>
    <t>Механизм</t>
  </si>
  <si>
    <t>Золото: 750 проба, 48,80 грамм</t>
  </si>
  <si>
    <t>Золото: 583 проба, 3,10 грамм</t>
  </si>
  <si>
    <t>Золото: 750 проба, 160,00 грамм</t>
  </si>
  <si>
    <t>Золото: 583 проба, 15,20 грамм</t>
  </si>
  <si>
    <t>Золото: 583 проба, 6,00 грамм</t>
  </si>
  <si>
    <t>Золото: 583 проба, 5,89 грамма</t>
  </si>
  <si>
    <t>Бриллианты, 2 штуки, Кр-17 60-40 2/2 Б, 0,04 карата</t>
  </si>
  <si>
    <t>Бриллианты, 6 штук, Кр-17 60-40 2/4 Б, 0,12 карата</t>
  </si>
  <si>
    <t>Бриллианты, 6 штук, Кр-17 40-30 2/4 Б, 0,16 карата</t>
  </si>
  <si>
    <t>Бриллианты, 4 штуки, Кр-17 60-40 2/2 Б, 0,08 карата</t>
  </si>
  <si>
    <t>Бриллианты, 2 штуки, Кр-17 60-40 2/3 Б, 0,04 карата</t>
  </si>
  <si>
    <t>Золото: 750 проба, 84,63 грамма</t>
  </si>
  <si>
    <t>Золото: 750 проба, 62,62 грамма</t>
  </si>
  <si>
    <t>Бриллианты, 10 штук, Кр-17 400-200 1/1 А, 0,03 карата</t>
  </si>
  <si>
    <t>Бриллиант, Кр-57 20-15 2/3 Б, 0,06 карата</t>
  </si>
  <si>
    <t>Бриллианты, 34 штуки, Кр-57 60-40 1/1 А, 0,75 карата</t>
  </si>
  <si>
    <t>Золото: 750 проба, 11,85 грамма</t>
  </si>
  <si>
    <t>Золото: 583 проба, 4,80 грамма</t>
  </si>
  <si>
    <t>Бриллианты, 5 штук, Кр-17 60-40 2/3 Б, 0,10 карата</t>
  </si>
  <si>
    <t>Золото: 583 проба, 14,60 грамма</t>
  </si>
  <si>
    <t>Золото: 750 проба, 36,50 грамма</t>
  </si>
  <si>
    <t>Бриллиант, Кр-17 60-40 2/4 Б, 0,02 карата</t>
  </si>
  <si>
    <t>Золото: 750 проба, 17,87 грамма</t>
  </si>
  <si>
    <t>Золото: 583 проба, 3,20 грамма</t>
  </si>
  <si>
    <t>Золото: 750 проба, 44,34 грамма</t>
  </si>
  <si>
    <t>Бриллиант, Кр-57 20-15 2/2 Б, 0,05 карата</t>
  </si>
  <si>
    <t>Бриллианты, 34 штуки, Кр-57 60-40 2/2 А, 0,65 карата</t>
  </si>
  <si>
    <t>Бриллианты, 10 штук, Кр-17 200-120 2/2 А, 0,05 карата</t>
  </si>
  <si>
    <t>Механизм, сатиново-кожаный ремешок</t>
  </si>
  <si>
    <t>Золото: 583 проба, 12,40 грамма</t>
  </si>
  <si>
    <t>Золото: 750 проба, 35,50 грамма</t>
  </si>
  <si>
    <t>Бриллианты, 68 штук, Кр-57 60-40 2/2 А, 1,50 карата</t>
  </si>
  <si>
    <t>Бриллианты, 4 штуки, Кр-57 200-120 2/2 А, 0,02 карата</t>
  </si>
  <si>
    <t>Бриллиант, Кр-17 120-90 2/2 А, 0,01 карата</t>
  </si>
  <si>
    <t>Бриллианты, 3 штуки, Бп-25 60-40 2/2 А, 0,06 карата</t>
  </si>
  <si>
    <t>Золото: 750 проба, 38,85 грамма</t>
  </si>
  <si>
    <t>Бриллианты, 51 штука, Кр-57 60-40 2/3 А, 1,12 карата</t>
  </si>
  <si>
    <t>Бриллиант, Кр-57 60-40 2/5 А, 0,02 карата</t>
  </si>
  <si>
    <t>Бриллианты, 8 штук, Кр-17 400-200 2/2 Б, 0,03 карата</t>
  </si>
  <si>
    <t>Бриллианты, 2 штуки, Мод.Бп 40-30 2/2 А, 0,06 карата</t>
  </si>
  <si>
    <t>Бриллиант, Мод.Бп 40-30 2/3 А, 0,03 карата</t>
  </si>
  <si>
    <t>Золото: 750 проба, 12,55 грамма</t>
  </si>
  <si>
    <t>Золото: 750 проба, 30,35 грамма</t>
  </si>
  <si>
    <t>Механизм, кожаный ремешок, защитная пленка</t>
  </si>
  <si>
    <t>Золото: 583 проба, 15,55 грамма</t>
  </si>
  <si>
    <t>Золото: 750 проба, 79,37 грамма</t>
  </si>
  <si>
    <t>Золото: 583 проба, 4,20 грамма</t>
  </si>
  <si>
    <t>Золото: 750 проба, 91,00 грамм</t>
  </si>
  <si>
    <t>Механизм, каучуковый ремешок, защитная пленка</t>
  </si>
  <si>
    <t>Золото: 583 проба, 6,07 грамма</t>
  </si>
  <si>
    <t>Бриллианты, 6 штук, Кр-17 90-60 2/4 Б, 0,06 карата</t>
  </si>
  <si>
    <t>Золото: 750 проба, 25,50 грамма</t>
  </si>
  <si>
    <t>Золото: 750 проба, 32,53 грамма</t>
  </si>
  <si>
    <t>Бриллианты, 10 штук, Кр-57 10-7 3/3 А, 1,02 карата</t>
  </si>
  <si>
    <t>Бриллианты, 24 штук, Кр-57 15-10 3/3 А, 2,28 карата</t>
  </si>
  <si>
    <t>Механизм, кожаный ремешок, защитная пленка, бумажная этикетка с пластмассовой пломбой</t>
  </si>
  <si>
    <t>Золото: 750 проба, 45,00 грамм</t>
  </si>
  <si>
    <t>Золото: 750 проба, 66,32 грамма</t>
  </si>
  <si>
    <t>Золото: 583 проба, 11,85 грамма</t>
  </si>
  <si>
    <t>Золото: 750 проба, 66,28 грамма</t>
  </si>
  <si>
    <t>Механизм, кожаный ремешок, защитные пленки</t>
  </si>
  <si>
    <t>Золото: 583 проба, 10,65 грамма</t>
  </si>
  <si>
    <t>Золото: 750 проба, 167,45 грамма</t>
  </si>
  <si>
    <t>Механизм, защитные пленки</t>
  </si>
  <si>
    <t>Золото: 750 проба, 25,30 грамма</t>
  </si>
  <si>
    <t>Золото: 750 проба, 76,20 грамма</t>
  </si>
  <si>
    <t>Золото: 750 проба, 17,00 грамм</t>
  </si>
  <si>
    <t>Золото: 750 проба, 71,21 грамма</t>
  </si>
  <si>
    <t>Бриллианты, 44 штуки, Кр-57 40-30 3/3 А, 1,23 карата</t>
  </si>
  <si>
    <t>Бриллианты, 4 штуки, Кр-57 40-30 3/4 А, 0,11 карата</t>
  </si>
  <si>
    <t>Бриллианты, 8 штук, Кр-17 60-40 2/2 А, 0,13 карата</t>
  </si>
  <si>
    <t xml:space="preserve">Корунд природный, 36 штук, 0,45 карата </t>
  </si>
  <si>
    <t>Золото: 750 проба, 31,30 грамма</t>
  </si>
  <si>
    <t>Золото: 750 проба, 76,80 грамма</t>
  </si>
  <si>
    <t>Золото: 583 проба, 9,45 грамма</t>
  </si>
  <si>
    <t>Золото: 750 проба, 159,00 грамм</t>
  </si>
  <si>
    <t>Золото: 750 проба, 42,85 грамма</t>
  </si>
  <si>
    <t>Золото: 750 проба, 71,38 грамма</t>
  </si>
  <si>
    <t>Бриллианты, 242 штуки, Кр-57 40-30 4/5 Б, 7,52 карата</t>
  </si>
  <si>
    <t>Бриллианты, 136 штуки, Кр-57 120-90 4/4 Б, 1,08 карата</t>
  </si>
  <si>
    <t>Бриллианты, 4 штуки, Кр-17 30-25 2/2 Б, 0,12 карата</t>
  </si>
  <si>
    <t>Золото: 750 проба, 44,18 грамма</t>
  </si>
  <si>
    <t>Золото: 750 проба, 12,15 грамма</t>
  </si>
  <si>
    <t>Золото: 750 проба, 73,70 грамма</t>
  </si>
  <si>
    <t>Бриллианты, 8 штук, Кр-17 90-60 2/2 А, 0,12 карата</t>
  </si>
  <si>
    <t>Бриллианты, 3 штуки, Кр-57 30-25 3/4 Б, 0,09 карата</t>
  </si>
  <si>
    <t>Золото: 583 проба, 12,80 грамма</t>
  </si>
  <si>
    <t>Золото: 750 проба, 81,80 грамма</t>
  </si>
  <si>
    <t>Золото: 583 проба, 15,50 грамма</t>
  </si>
  <si>
    <t>Золото: 583 проба, 4,70 грамма</t>
  </si>
  <si>
    <t>Золото: 750 проба, 145,10 грамма</t>
  </si>
  <si>
    <t>Золото: 583 проба, 4,40 грамма</t>
  </si>
  <si>
    <t>Золото: 583 проба, 15,90 грамма</t>
  </si>
  <si>
    <t>Золото: 750 проба, 118,70 грамма</t>
  </si>
  <si>
    <t>Золото: 583 проба, 12,00 грамм</t>
  </si>
  <si>
    <t>Золото: 583 проба, 16,20 грамма</t>
  </si>
  <si>
    <t>Золото: 750 проба, 43,48 грамма</t>
  </si>
  <si>
    <t>Золото: 750 проба, 28,00 грамм</t>
  </si>
  <si>
    <t>Золото: 583 проба, 12,20 грамма</t>
  </si>
  <si>
    <t>Золото: 583 проба, 19,80 грамма</t>
  </si>
  <si>
    <t>Золото: 750 проба, 42,56 грамма</t>
  </si>
  <si>
    <t>Золото: 583 проба, 7,25 грамма</t>
  </si>
  <si>
    <t>Золото: 750 проба, 111,00 грамм</t>
  </si>
  <si>
    <t>Золото: 583 проба, 7,10 грамма</t>
  </si>
  <si>
    <t>Золото: 750 проба, 110,00 грамм</t>
  </si>
  <si>
    <t>Бриллианты, 2 штуки, Кр-17 40-30 2/2 Б, 0,06 карата</t>
  </si>
  <si>
    <t>Бриллианты, 4 штуки, Кр-17 60-40 2/3 Б, 0,06 карата</t>
  </si>
  <si>
    <t>Золото: 583 проба, 7,50 грамма</t>
  </si>
  <si>
    <t>Золото: 750 проба, 106,20 грамма</t>
  </si>
  <si>
    <t>Золото: 583 проба, 7,30 грамма</t>
  </si>
  <si>
    <t>Золото: 750 проба, 111,82 грамма</t>
  </si>
  <si>
    <t>Золото: 750 проба, 12,80 грамма</t>
  </si>
  <si>
    <t>Механизм, кожаный ремешок, недрагоценный металл</t>
  </si>
  <si>
    <t>Золото: 583 проба, 15,75 грамма</t>
  </si>
  <si>
    <t>Золото: 750 проба, 120,35 грамма</t>
  </si>
  <si>
    <t>Золото: 583 проба, 5,00 грамм</t>
  </si>
  <si>
    <t>Золото: 750 проба, 93,00 грамма</t>
  </si>
  <si>
    <t>Золото: 750 проба, 65,60 грамма</t>
  </si>
  <si>
    <t>Золотые наручные часы-браслет, на корпусе надписи: Longines, 15, 512652</t>
  </si>
  <si>
    <t>Золото: 750 проба, 69,00 грамм</t>
  </si>
  <si>
    <t>Золото: 583 проба, 4,10 грамма</t>
  </si>
  <si>
    <t>Золото: 585 проба, 68,90 грамма</t>
  </si>
  <si>
    <t>Золото: 750 проба, 10,80 грамма</t>
  </si>
  <si>
    <t>Определение цен на ювелирные изделия, изготовленные из драгоценных металлов, со вставками из драгоценных камней и других материалов природного или искусственного происхождения (далее - вставка) осуществляется путем сложения цен вставок и цены драгоценного металла в ювелирном изделии, определенной путем умножения цены на драгоценный металл на пробу и массу драгоценного металла в ювелирном изделии.</t>
  </si>
  <si>
    <t>Цены на драгоценные камни, определенные в долларах США, пересчитываются в российские рубли по официальному курсу доллара США к российскому рублю, установленному Банком России на дату проведения аукциона.</t>
  </si>
  <si>
    <t>Начальная цена лотов ювелирных и других изделий из драгоценных металлов и (или) драгоценных камней определяется в соответствии с Порядком определения цен на драгоценные металлы, драгоценные камни и изделия из них, приобретаемые в установленном порядке и поступающие в Госфонд России по иным основаниям, предусмотренным законодательством Российской Федерации, а также отпускаемые из него, утвержденным приказом Министерства финансов Российской Федерации от 19 декабря 2014 г. № 155н (далее - Порядок) на дату проведения открытого аукциона по реализации на внутреннем рынке ювелирных и других изделий из драгоценных металлов и (или) драгоценных камней из Госфонда России (далее - аукцион).</t>
  </si>
  <si>
    <t>Начальная цена лота ювелирных и других изделий из драгоценных металлов и (или) драгоценных камней (далее - ювелирные изделия) определяется путем сложения цен на ювелирные изделия, входящие в лот.</t>
  </si>
  <si>
    <t>* Документов, паспортов и т.д., подтверждающих отнесение изделий к определенной марке, не имеется.</t>
  </si>
  <si>
    <t xml:space="preserve">Определение цен на ювелирные изделия осуществляется путем умножения цены на драгоценный металл на пробу и массу драгоценного металла в ювелирном изделии.
</t>
  </si>
  <si>
    <t>Золотые наручные часы на кожаном ремешке с золотой застежкой, на корпусе надписи: Breguet*, 1384aa, ref. 5930</t>
  </si>
  <si>
    <t>Золотые наручные часы на кожаном ремешке с золотой застежкой, на корпусе надписи: Вreguet*, 2278 j, ref. 5910</t>
  </si>
  <si>
    <t>Золотые наручные часы на кожаном ремешке с золотой застежкой, на корпусе надписи: Вreguet, Нorloger De La Marine*, 705 af, ref. 5827</t>
  </si>
  <si>
    <t>Золотые наручные часы с "ушками" из недраг. мет., на корпусе надписи: Восток*, 52077</t>
  </si>
  <si>
    <t>Золотые наручные часы на каучуковом ремешке с золотой застежкой, на корпусе надписи: Breguet, Horloger De La Marine*, 2971 z, ref. 5817</t>
  </si>
  <si>
    <t>Золотые наручные часы с 6-ю бриллиантами, на корпусе надписи: Чайка*, 32987</t>
  </si>
  <si>
    <t>Золотые наручные часы на кожаном ремешке с золотой застежкой, на корпусе надписи: Вreguet*, 1412 t, ref. 5237</t>
  </si>
  <si>
    <t>Золотые наручные часы, на корпусе надписи: Чайка*, 79180</t>
  </si>
  <si>
    <t>Золотые наручные часы на каучуковом ремешке с золотой застежкой, на корпусе надписи: Вreguet, Нorloger De La Мarine*, 3991 av, ref. 5847</t>
  </si>
  <si>
    <t>Золотые наручные часы на каучуковом ремешке с золотой застежкой, на корпусе надписи: Вreguet, Нorloger De La Marine*, 974 ak, ref. 5827</t>
  </si>
  <si>
    <t>Золотые наручные часы с 6-ю бриллиантами, на корпусе надписи: Чайка*, 43019</t>
  </si>
  <si>
    <t>Золотые наручные часы на каучуковом ремешке с золотой застежкой, на корпусе надписи: Вreguet, Нorloger De La Marine*, 1592aw, ref. 5827</t>
  </si>
  <si>
    <t>Золотые наручные часы с 6-ю бриллиантами, на корпусе надписи: Чайка*, 36162</t>
  </si>
  <si>
    <t>Золотые наручные часы на каучуковом ремешке с золотой застежкой, на корпусе надписи: Вreguet, Horloger De La Marine*, 3137 ay, ref. 5827</t>
  </si>
  <si>
    <t>Золотые наручные часы с 6-ю бриллиантами, на корпусе надписи: Чайка*, 36976</t>
  </si>
  <si>
    <t>Золотые наручные часы, на корпусе надписи: Pierre Kunz, Spirit of challenge*, n 136, pka 007 srl</t>
  </si>
  <si>
    <t>Золотые наручные часы на кожаном ремешке с золотой пряжкой, на корпусе надписи: Jaeger-lecoultre, 1000-master Control-hours*, n 1271, 146.2.17</t>
  </si>
  <si>
    <t>Золотые наручные часы на золотом несъемном браслете, с 45-ю бриллиантами, на корпусе надписи: Рatek Рhilippe*</t>
  </si>
  <si>
    <t>Золотые наручные часы с "ушками" из недрагоценного металла, на корпусе надписи: Jirard-Perregaux*, 48740641</t>
  </si>
  <si>
    <t>Золотые наручные часы-браслет, на корпусе надписи: Наири*, 136957</t>
  </si>
  <si>
    <t>Золотые наручные часы на кожаном ремешке с золотой застежкой, на корпусе надписи: Рatek Рhilippe*</t>
  </si>
  <si>
    <t>Золотые наручные часы на кожаном ремешке с золотой пряжкой, на корпусе надписи: Рatek Рhilippe*</t>
  </si>
  <si>
    <t>Золотые наручные часы с 6-ю бриллиантами, на корпусе надписи: Чайка*, 37479</t>
  </si>
  <si>
    <t>Золотые наручные часы, на корпусе надписи: Чайка*, 643509</t>
  </si>
  <si>
    <t>Золотые наручные часы с 45-ю бриллиантами на сатиновом ремешке c кожаной подкладкой с золотой пряжкой, на корпусе надписи: Рatek Рhilippe*</t>
  </si>
  <si>
    <t>Золотые наручные часы с "ушками" из недрагоценного металла, на корпусе надписи: Луч*, 57034</t>
  </si>
  <si>
    <t>Золотые наручные часы с 76-ю бриллиантами на кожаном ремешке с золотой пряжкой, на корпусе надписи: Рatek Рhilippe*</t>
  </si>
  <si>
    <t>Золотые наручные часы, на корпусе надписи: Наири*, 159583</t>
  </si>
  <si>
    <t>Золотые наручные часы с 63-мя бриллиантами, на кожаном ремешке с золотой пряжкой, на корпусе надписи: Рatek Рhilippe*</t>
  </si>
  <si>
    <t>Золотые наручные часы с "ушками" из недрагоценного металла, на корпусе надписи: International Watch Co*</t>
  </si>
  <si>
    <t>Золотые наручные часы с защитной пленкой, на кожаном ремешке с золотой пряжкой, на корпусе надписи: Рatek Рhilippe*</t>
  </si>
  <si>
    <t>Золотые наручные часы c "ушками" из недрагоценного металла, на корпусе надписи: Полет*, 65773</t>
  </si>
  <si>
    <t>Золотые наручные часы c защитной пленкой, на кожаном ремешке с золотой застежкой, на корпусе надписи: Breguet, type XXI*, n 78523, ref. 3810</t>
  </si>
  <si>
    <t>Золотые наручные часы с защитной пленкой, на каучуковом ремешке с золотой застежкой, на корпусе надписи: Breguet, Horloger De La Marine*, 4108 x, ref. 5817</t>
  </si>
  <si>
    <t>Золотые наручные часы с 6-ю бриллиантами, на корпусе надписи: Чайка*, 32988</t>
  </si>
  <si>
    <t>Золотые наручные часы с защитной пленкой, на кожаном ремешке с золотой пряжкой, на корпусе надписи: Вreguet*, 4717 u, ref. 5157</t>
  </si>
  <si>
    <t>Золотые наручные часы с защитной пленкой, с 34-мя бриллиантами, перламутровым покрытием на циферблате, на кожаном ремешке с бумажной этикеткой с пластмассовой пломбой, с золотой пряжкой, на корпусе надписи: Сhopard*, 578514, 445 1, 13/6621</t>
  </si>
  <si>
    <t>Золотые наручные часы с защитной пленкой, на кожаном ремешке с золотой застежкой, на корпусе надписи: Rolex, Cellini*, 4243, d768067</t>
  </si>
  <si>
    <t>Золотые наручные часы с защитной пленкой, на кожаном ремешке с золотой застежкой, на корпусе надписи: Rolex*</t>
  </si>
  <si>
    <t>Золотые наручные часы с "ушками" из недрагоценного металла, на корпусе надписи: Луч*, 207075</t>
  </si>
  <si>
    <t>Золотые наручные часы c защитными пленками, на кожаном ремешке с золотой застежкой, на корпусе надписи: Rolex*</t>
  </si>
  <si>
    <t>Золотые наручные часы с "ушками" из недрагоценного металла, на корпусе надписи: Луч*, 06986</t>
  </si>
  <si>
    <t>Золотые наручные часы c защитными пленками, на золотом несъемном браслете, на корпусе надписи: Rolex*</t>
  </si>
  <si>
    <t>Золотые наручные часы с "ушками" из недрагоценного металла, на корпусе надписи: Оmega*, 80182301</t>
  </si>
  <si>
    <t>Золотые наручные часы с защитными пленками, на кожаном ремешке с золотой застежкой, на корпусе надписи: Rolex*</t>
  </si>
  <si>
    <t>Золотые наручные часы c "ушками" из недрагоценного металла, на корпусе надписи: IWC*, 2230053</t>
  </si>
  <si>
    <t>Золотые наручные часы с защитными пленками, с 56-ю бриллиантами, с 36-ю природными корундами желтого цвета, на кожаном ремешке с золотой застежкой, на корпусе надписи: Rolex*</t>
  </si>
  <si>
    <t>Золотые наручные часы-браслет, на корпусе надписи: Оmega*</t>
  </si>
  <si>
    <t>Золотые наручные часы на кожаном ремешке с золотой застежкой, на корпусе надписи: Аudemars Рiguet*, e-53653</t>
  </si>
  <si>
    <t>Золотые наручные часы с "ушками" из недрагоценного металла, на корпусе надписи: Заря*, 28208</t>
  </si>
  <si>
    <t>Золотые наручные часы на золотом несъемном браслете, на корпусе надписи: Аudemars Рiguet, Royal oak*, n 869, d13759</t>
  </si>
  <si>
    <t>Золотые наручные часы с 378-ю бриллиантами, с перламутровым покрытием на циферблате, на кожаном ремешке с золотой застежкой, на корпусе надписи: Сhopard*, 533478, 475 1, 41/6867/8</t>
  </si>
  <si>
    <t>Золотые наручные часы, на корпусе надписи: Чайка*, 351452</t>
  </si>
  <si>
    <t>Золотые наручные часы, на корпусе надписи: Рatek Рhilippe*, Year 2000</t>
  </si>
  <si>
    <t>Золотые наручные часы с 8-ю бриллиантами, на кожаном ремешке с золотой застежкой, на корпусе надписи: Rolex*</t>
  </si>
  <si>
    <t>Золотые наручные часы с "ушками" из недрагоценного металла на корпусе надписи: Полет*, 72495</t>
  </si>
  <si>
    <t>Золотые наручные часы на кожаном ремешке с золотой застежкой, на корпусе надписи: Rolex*</t>
  </si>
  <si>
    <t>Золотые наручные часы, на корпусе надписи: Zarja*, 009621</t>
  </si>
  <si>
    <t>Золотые наручные часы на несъемном браслете, на корпусе надписи: Rolex*</t>
  </si>
  <si>
    <t>Золотые наручные часы с "ушками" из недрагоценного металла, на корпусе надписи: Слава*, 223665</t>
  </si>
  <si>
    <t>Золотые наручные часы с "ушками" из недрагоценного металла, на корпусе надписи: Полет*, 199969</t>
  </si>
  <si>
    <t>Золотые наручные часы с "ушками" из недрагоценного металла, на корпусе надписи: Луч*, 172293</t>
  </si>
  <si>
    <t>Золотые наручные часы с "ушками" из недрагоценного металла, на корпусе надписи: Полет*, 179409</t>
  </si>
  <si>
    <t>Золотые наручные часы, на корпусе надписи: Рatek Рhilippe*</t>
  </si>
  <si>
    <t>Золотые наручные часы с "ушками" из недрагоценного металла, на корпусе надписи: Rolex*</t>
  </si>
  <si>
    <t>Золотые наручные часы с "ушками" из недрагоценного металла, на корпусе надписи: Луч*, 196126</t>
  </si>
  <si>
    <t>Золотые наручные часы с "ушками" из недрагоценного металла, на корпусе надписи: Ракета*, 110282</t>
  </si>
  <si>
    <t>Золотые наручные часы с "ушками" из недрагоценного металла, на корпусе надписи: Чайка*, 57705</t>
  </si>
  <si>
    <t>Золотые наручные часы с "ушками" из недрагоценного металла, на корпусе надписи: Чайка*, 73407</t>
  </si>
  <si>
    <t>Золотые наручные часы на золотом несъемном браслете, на корпусе надписи: Rolex*</t>
  </si>
  <si>
    <t>Золотые наручные часы с 6-ю бриллиантами, на корпусе надписи: Чайка*, 43461</t>
  </si>
  <si>
    <t>Золотые наручные часы с "ушками" из недрагоценного металла, на корпусе надписи: Луч*, 77985</t>
  </si>
  <si>
    <t>Золотые наручные часы, на корпусе надписи: Наири*, 000065</t>
  </si>
  <si>
    <t>Золотые наручные часы с "ушками" из недрагоценного металла, на корпусе надписи: Заря*, 46617</t>
  </si>
  <si>
    <t>Золотые наручные часы на кожаном ремешке с позолоченной застежкой, на корпусе надписи: Rolex*, 182075</t>
  </si>
  <si>
    <t>Золотые наручные часы с "ушками" из недрагоценного металла, на корпусе надписи: Полет*, 124075</t>
  </si>
  <si>
    <t>Золотые наручные часы, на корпусе надписи: Наири*, 305465</t>
  </si>
  <si>
    <t>Золотые наручные часы с "ушками" из недрагоценного металла,  на корпусе надписи: Луч*, 209522</t>
  </si>
  <si>
    <t>Золотые наручные часы-браслет, на корпусе надписи: Рatek Рhilippe*</t>
  </si>
  <si>
    <t>Золотые наручные часы-браслет, на корпусе надписи: Сhopard*, 118048, 1038</t>
  </si>
  <si>
    <t>Золотые наручные часы с "ушками" из недрагоценного металла, на корпусе надписи: Чайка*, 76185</t>
  </si>
  <si>
    <t>Золотые наручные часы с "ушками" из недрагоценного металла, на корпусе надписи: Jaeger-Lecoultre*</t>
  </si>
  <si>
    <t>Золото: 750 проба, 112,90 грамма</t>
  </si>
  <si>
    <t>Бриллианты, 4 штуки, Кр-17 60-40 2/3 Б, 0,08 карата</t>
  </si>
  <si>
    <t>Золотые наручные часы с "ушками" из недрагоценного металла, на корпусе надписи: Полет*, 01347</t>
  </si>
  <si>
    <t>Золото: 750 проба, 47,52 грамма</t>
  </si>
  <si>
    <t>Золотые наручные часы с "ушками" из недрагоценного металла, на корпусе надписи: Чайка*, 100693</t>
  </si>
  <si>
    <t>Золотые наручные часы с "ушками" из недрагоценного металла, на корпусе надписи: Восток*, 30936</t>
  </si>
  <si>
    <t>Золотые наручные часы, на корпусе надписи: Луч*, 139896</t>
  </si>
  <si>
    <t>Приложение к извещению о проведениии открытого аукциона по реализации на внутреннем рынке ювелирных и других изделий из драгоценных металлов и (или) драгоценных камней</t>
  </si>
  <si>
    <t xml:space="preserve">К ценам на драгоценные металлы, драгоценные камни и изделия из них при их приобретении в Госфонд России и отпуске из него Гохран России вправе устанавливать надбавки или скидки с учетом конъюнктурных колебаний цен мирового рынка.
</t>
  </si>
  <si>
    <t xml:space="preserve">Цены на вставки из драгоценных камней определяются путем умножения цен на драгоценные камни, определенных в соответствии с Порядком, на массу вставки.
Цены на вставки из других материалов природного или искусственного происхождения определяются путем умножения цен на материалы природного или искусственного происхождения, определенных экспертной комиссией Гохрана России с учетом цен на аналогичные вставки на мировом рынке, на массу вставки.
</t>
  </si>
  <si>
    <t>Цены на аффинированные драгоценные металлы  (далее - драгоценные металлы) определяются в соответствии с Порядком на дату проведения аукциона .</t>
  </si>
  <si>
    <t>Серебряные ложки чайные.</t>
  </si>
  <si>
    <t xml:space="preserve">Серебряные ложки кофейные. </t>
  </si>
  <si>
    <t xml:space="preserve">Серебряные столовые ложки. </t>
  </si>
  <si>
    <t xml:space="preserve">Серебряные ложки для салата. </t>
  </si>
  <si>
    <t xml:space="preserve">Серебряные десертные ложки. </t>
  </si>
  <si>
    <t xml:space="preserve">Серебряные, частично позолоченные, с чернью подстаканники. </t>
  </si>
  <si>
    <t xml:space="preserve">Серебряные, частично позолоченные, с чернью чайные ложки. </t>
  </si>
  <si>
    <t xml:space="preserve">Серебряные, частично позолоченные, с чернью рюмки. </t>
  </si>
  <si>
    <t xml:space="preserve">Серебряные, частично позолоченные: чашки -12 штук, блюдца -12 штук. </t>
  </si>
  <si>
    <t xml:space="preserve">Серебряные, позолоченные десертные ложки для салата - 2 штуки. </t>
  </si>
  <si>
    <t xml:space="preserve">Серебряные столовые вилки. </t>
  </si>
  <si>
    <t xml:space="preserve">Серебряная лопатка для торта. </t>
  </si>
  <si>
    <t xml:space="preserve">Серебряные десертные вилки. </t>
  </si>
  <si>
    <t xml:space="preserve">Серебрянная позолоченная лопатка для торта. </t>
  </si>
  <si>
    <t xml:space="preserve">Серебряная, частично позолоченная конфетница. </t>
  </si>
  <si>
    <t xml:space="preserve">Серебряные, частично позолоченные рюмки. </t>
  </si>
  <si>
    <t xml:space="preserve">Серебряные подстаканники. </t>
  </si>
  <si>
    <t xml:space="preserve">Серебряные, частично позолоченные конфетницы. </t>
  </si>
  <si>
    <t xml:space="preserve">Серебряные, частично позолоченные стопки. </t>
  </si>
  <si>
    <t xml:space="preserve">Серебряные ложки для салата - 6 штук.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</si>
</sst>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1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rgb="FF006100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7" fillId="2" borderId="0" applyNumberFormat="0" applyBorder="0" applyAlignment="0" applyProtection="0"/>
    <xf numFmtId="0" fontId="13" fillId="3" borderId="0" applyNumberFormat="0" applyBorder="0" applyAlignment="0" applyProtection="0"/>
    <xf numFmtId="0" fontId="14" fillId="4" borderId="0" applyNumberFormat="0" applyBorder="0" applyAlignment="0" applyProtection="0"/>
  </cellStyleXfs>
  <cellXfs count="116">
    <xf numFmtId="0" fontId="0" fillId="0" borderId="0" xfId="0"/>
    <xf numFmtId="0" fontId="2" fillId="0" borderId="0" xfId="0" applyFont="1"/>
    <xf numFmtId="0" fontId="0" fillId="0" borderId="0" xfId="0" applyAlignment="1">
      <alignment vertical="center"/>
    </xf>
    <xf numFmtId="0" fontId="0" fillId="0" borderId="0" xfId="0" applyFill="1"/>
    <xf numFmtId="0" fontId="12" fillId="0" borderId="0" xfId="0" applyFont="1"/>
    <xf numFmtId="0" fontId="0" fillId="0" borderId="0" xfId="0" applyFill="1" applyBorder="1" applyAlignment="1">
      <alignment vertical="center"/>
    </xf>
    <xf numFmtId="0" fontId="0" fillId="0" borderId="0" xfId="0" applyAlignment="1"/>
    <xf numFmtId="0" fontId="16" fillId="0" borderId="1" xfId="0" applyFont="1" applyFill="1" applyBorder="1" applyAlignment="1">
      <alignment horizontal="left" vertical="center" wrapText="1"/>
    </xf>
    <xf numFmtId="0" fontId="16" fillId="0" borderId="1" xfId="4" applyFont="1" applyFill="1" applyBorder="1" applyAlignment="1">
      <alignment horizontal="left" vertical="center" wrapText="1"/>
    </xf>
    <xf numFmtId="0" fontId="16" fillId="0" borderId="1" xfId="2" applyFont="1" applyFill="1" applyBorder="1" applyAlignment="1">
      <alignment horizontal="left" vertical="center" wrapText="1"/>
    </xf>
    <xf numFmtId="0" fontId="16" fillId="0" borderId="1" xfId="3" applyFont="1" applyFill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wrapText="1"/>
    </xf>
    <xf numFmtId="0" fontId="3" fillId="0" borderId="0" xfId="0" applyFont="1" applyFill="1"/>
    <xf numFmtId="49" fontId="4" fillId="0" borderId="2" xfId="0" applyNumberFormat="1" applyFont="1" applyFill="1" applyBorder="1" applyAlignment="1">
      <alignment horizontal="center" vertical="center" wrapText="1" shrinkToFit="1"/>
    </xf>
    <xf numFmtId="49" fontId="4" fillId="0" borderId="3" xfId="0" applyNumberFormat="1" applyFont="1" applyFill="1" applyBorder="1" applyAlignment="1">
      <alignment horizontal="center" vertical="center" wrapText="1" shrinkToFi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center" vertical="center" wrapText="1"/>
    </xf>
    <xf numFmtId="4" fontId="5" fillId="0" borderId="3" xfId="0" applyNumberFormat="1" applyFont="1" applyFill="1" applyBorder="1" applyAlignment="1">
      <alignment horizontal="center" vertical="center" wrapText="1"/>
    </xf>
    <xf numFmtId="2" fontId="6" fillId="0" borderId="2" xfId="0" applyNumberFormat="1" applyFont="1" applyFill="1" applyBorder="1" applyAlignment="1">
      <alignment horizontal="center" vertical="center" wrapText="1" shrinkToFit="1"/>
    </xf>
    <xf numFmtId="43" fontId="4" fillId="0" borderId="4" xfId="1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vertical="center"/>
    </xf>
    <xf numFmtId="0" fontId="10" fillId="0" borderId="1" xfId="0" applyFont="1" applyFill="1" applyBorder="1" applyAlignment="1">
      <alignment vertical="center"/>
    </xf>
    <xf numFmtId="0" fontId="10" fillId="0" borderId="1" xfId="0" applyFont="1" applyFill="1" applyBorder="1"/>
    <xf numFmtId="0" fontId="10" fillId="0" borderId="1" xfId="0" applyFont="1" applyFill="1" applyBorder="1" applyAlignment="1">
      <alignment horizontal="left" vertical="center"/>
    </xf>
    <xf numFmtId="0" fontId="10" fillId="0" borderId="2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vertical="center" wrapText="1"/>
    </xf>
    <xf numFmtId="0" fontId="10" fillId="0" borderId="6" xfId="0" applyFont="1" applyFill="1" applyBorder="1" applyAlignment="1">
      <alignment horizontal="left" vertical="center"/>
    </xf>
    <xf numFmtId="0" fontId="10" fillId="0" borderId="6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wrapText="1"/>
    </xf>
    <xf numFmtId="0" fontId="16" fillId="0" borderId="1" xfId="0" applyFont="1" applyFill="1" applyBorder="1" applyAlignment="1">
      <alignment vertical="center" wrapText="1"/>
    </xf>
    <xf numFmtId="0" fontId="16" fillId="0" borderId="6" xfId="0" applyFont="1" applyFill="1" applyBorder="1" applyAlignment="1">
      <alignment horizontal="left" vertical="center"/>
    </xf>
    <xf numFmtId="0" fontId="16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wrapText="1"/>
    </xf>
    <xf numFmtId="0" fontId="16" fillId="0" borderId="6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6" xfId="4" applyFont="1" applyFill="1" applyBorder="1" applyAlignment="1">
      <alignment horizontal="left" vertical="center" wrapText="1"/>
    </xf>
    <xf numFmtId="4" fontId="3" fillId="0" borderId="0" xfId="0" applyNumberFormat="1" applyFont="1" applyFill="1" applyAlignment="1">
      <alignment horizontal="center" vertical="center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4" fontId="10" fillId="0" borderId="6" xfId="1" applyNumberFormat="1" applyFont="1" applyFill="1" applyBorder="1" applyAlignment="1">
      <alignment horizontal="center" vertical="center"/>
    </xf>
    <xf numFmtId="4" fontId="10" fillId="0" borderId="1" xfId="1" applyNumberFormat="1" applyFont="1" applyFill="1" applyBorder="1" applyAlignment="1">
      <alignment horizontal="center" vertical="center"/>
    </xf>
    <xf numFmtId="4" fontId="10" fillId="0" borderId="1" xfId="1" applyNumberFormat="1" applyFont="1" applyFill="1" applyBorder="1" applyAlignment="1">
      <alignment horizontal="center" vertical="center" wrapText="1"/>
    </xf>
    <xf numFmtId="4" fontId="16" fillId="0" borderId="1" xfId="1" applyNumberFormat="1" applyFont="1" applyFill="1" applyBorder="1" applyAlignment="1">
      <alignment horizontal="center" vertical="center"/>
    </xf>
    <xf numFmtId="4" fontId="16" fillId="0" borderId="1" xfId="1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justify" vertical="top"/>
    </xf>
    <xf numFmtId="0" fontId="10" fillId="0" borderId="0" xfId="0" applyFont="1" applyAlignment="1">
      <alignment horizontal="justify" vertical="top" wrapText="1"/>
    </xf>
    <xf numFmtId="49" fontId="17" fillId="0" borderId="0" xfId="0" applyNumberFormat="1" applyFont="1" applyBorder="1" applyAlignment="1">
      <alignment horizontal="justify" vertical="top" wrapText="1" shrinkToFit="1"/>
    </xf>
    <xf numFmtId="3" fontId="16" fillId="0" borderId="2" xfId="2" applyNumberFormat="1" applyFont="1" applyFill="1" applyBorder="1" applyAlignment="1">
      <alignment horizontal="left" vertical="center" wrapText="1"/>
    </xf>
    <xf numFmtId="3" fontId="16" fillId="0" borderId="6" xfId="2" applyNumberFormat="1" applyFont="1" applyFill="1" applyBorder="1" applyAlignment="1">
      <alignment horizontal="left" vertical="center" wrapText="1"/>
    </xf>
    <xf numFmtId="3" fontId="16" fillId="0" borderId="2" xfId="0" applyNumberFormat="1" applyFont="1" applyFill="1" applyBorder="1" applyAlignment="1">
      <alignment horizontal="left" vertical="center" wrapText="1"/>
    </xf>
    <xf numFmtId="3" fontId="16" fillId="0" borderId="6" xfId="0" applyNumberFormat="1" applyFont="1" applyFill="1" applyBorder="1" applyAlignment="1">
      <alignment horizontal="left" vertical="center" wrapText="1"/>
    </xf>
    <xf numFmtId="4" fontId="16" fillId="0" borderId="1" xfId="1" applyNumberFormat="1" applyFont="1" applyFill="1" applyBorder="1" applyAlignment="1">
      <alignment horizontal="center" vertical="center"/>
    </xf>
    <xf numFmtId="3" fontId="16" fillId="0" borderId="1" xfId="0" applyNumberFormat="1" applyFont="1" applyFill="1" applyBorder="1" applyAlignment="1">
      <alignment horizontal="center" vertical="center"/>
    </xf>
    <xf numFmtId="3" fontId="16" fillId="0" borderId="2" xfId="2" applyNumberFormat="1" applyFont="1" applyFill="1" applyBorder="1" applyAlignment="1">
      <alignment horizontal="left" vertical="center"/>
    </xf>
    <xf numFmtId="3" fontId="16" fillId="0" borderId="6" xfId="2" applyNumberFormat="1" applyFont="1" applyFill="1" applyBorder="1" applyAlignment="1">
      <alignment horizontal="left" vertical="center"/>
    </xf>
    <xf numFmtId="3" fontId="16" fillId="0" borderId="5" xfId="2" applyNumberFormat="1" applyFont="1" applyFill="1" applyBorder="1" applyAlignment="1">
      <alignment horizontal="left" vertical="center" wrapText="1"/>
    </xf>
    <xf numFmtId="3" fontId="16" fillId="0" borderId="2" xfId="2" applyNumberFormat="1" applyFont="1" applyFill="1" applyBorder="1" applyAlignment="1">
      <alignment vertical="center" wrapText="1"/>
    </xf>
    <xf numFmtId="3" fontId="16" fillId="0" borderId="6" xfId="2" applyNumberFormat="1" applyFont="1" applyFill="1" applyBorder="1" applyAlignment="1">
      <alignment vertical="center" wrapText="1"/>
    </xf>
    <xf numFmtId="3" fontId="16" fillId="0" borderId="5" xfId="0" applyNumberFormat="1" applyFont="1" applyFill="1" applyBorder="1" applyAlignment="1">
      <alignment horizontal="left" vertical="center" wrapText="1"/>
    </xf>
    <xf numFmtId="3" fontId="16" fillId="0" borderId="2" xfId="4" applyNumberFormat="1" applyFont="1" applyFill="1" applyBorder="1" applyAlignment="1">
      <alignment horizontal="left" vertical="center" wrapText="1"/>
    </xf>
    <xf numFmtId="3" fontId="16" fillId="0" borderId="6" xfId="4" applyNumberFormat="1" applyFont="1" applyFill="1" applyBorder="1" applyAlignment="1">
      <alignment horizontal="left" vertical="center" wrapText="1"/>
    </xf>
    <xf numFmtId="3" fontId="16" fillId="0" borderId="5" xfId="4" applyNumberFormat="1" applyFont="1" applyFill="1" applyBorder="1" applyAlignment="1">
      <alignment horizontal="left" vertical="center" wrapText="1"/>
    </xf>
    <xf numFmtId="3" fontId="16" fillId="0" borderId="1" xfId="2" applyNumberFormat="1" applyFont="1" applyFill="1" applyBorder="1" applyAlignment="1">
      <alignment horizontal="center" vertical="center" wrapText="1"/>
    </xf>
    <xf numFmtId="3" fontId="16" fillId="0" borderId="1" xfId="2" applyNumberFormat="1" applyFont="1" applyFill="1" applyBorder="1" applyAlignment="1">
      <alignment horizontal="center" vertical="center"/>
    </xf>
    <xf numFmtId="3" fontId="16" fillId="0" borderId="1" xfId="0" applyNumberFormat="1" applyFont="1" applyFill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horizontal="center" vertical="center"/>
    </xf>
    <xf numFmtId="3" fontId="16" fillId="0" borderId="1" xfId="4" applyNumberFormat="1" applyFont="1" applyFill="1" applyBorder="1" applyAlignment="1">
      <alignment horizontal="left" vertical="center" wrapText="1"/>
    </xf>
    <xf numFmtId="4" fontId="16" fillId="0" borderId="1" xfId="1" applyNumberFormat="1" applyFont="1" applyFill="1" applyBorder="1" applyAlignment="1">
      <alignment horizontal="center" vertical="center" wrapText="1"/>
    </xf>
    <xf numFmtId="3" fontId="16" fillId="0" borderId="1" xfId="4" applyNumberFormat="1" applyFont="1" applyFill="1" applyBorder="1" applyAlignment="1">
      <alignment horizontal="center" vertical="center" wrapText="1"/>
    </xf>
    <xf numFmtId="4" fontId="10" fillId="0" borderId="2" xfId="0" applyNumberFormat="1" applyFont="1" applyFill="1" applyBorder="1" applyAlignment="1">
      <alignment horizontal="center" vertical="center"/>
    </xf>
    <xf numFmtId="4" fontId="10" fillId="0" borderId="6" xfId="0" applyNumberFormat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4" fontId="10" fillId="0" borderId="5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4" fontId="10" fillId="0" borderId="2" xfId="1" applyNumberFormat="1" applyFont="1" applyFill="1" applyBorder="1" applyAlignment="1">
      <alignment horizontal="center" vertical="center"/>
    </xf>
    <xf numFmtId="4" fontId="10" fillId="0" borderId="6" xfId="1" applyNumberFormat="1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3" fontId="16" fillId="0" borderId="6" xfId="4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 wrapText="1"/>
    </xf>
    <xf numFmtId="4" fontId="16" fillId="0" borderId="6" xfId="1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10" fillId="0" borderId="6" xfId="0" applyFont="1" applyFill="1" applyBorder="1" applyAlignment="1">
      <alignment horizontal="left" vertical="center" wrapText="1"/>
    </xf>
    <xf numFmtId="2" fontId="10" fillId="0" borderId="6" xfId="0" applyNumberFormat="1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 wrapText="1" shrinkToFit="1"/>
    </xf>
    <xf numFmtId="0" fontId="15" fillId="0" borderId="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justify" vertical="center" wrapText="1"/>
    </xf>
    <xf numFmtId="43" fontId="10" fillId="0" borderId="6" xfId="1" applyFont="1" applyFill="1" applyBorder="1" applyAlignment="1">
      <alignment horizontal="right" vertical="center"/>
    </xf>
    <xf numFmtId="43" fontId="10" fillId="0" borderId="1" xfId="1" applyFont="1" applyFill="1" applyBorder="1" applyAlignment="1">
      <alignment horizontal="right" vertical="center"/>
    </xf>
    <xf numFmtId="43" fontId="10" fillId="0" borderId="2" xfId="1" applyFont="1" applyFill="1" applyBorder="1" applyAlignment="1">
      <alignment horizontal="right" vertical="center"/>
    </xf>
    <xf numFmtId="43" fontId="10" fillId="0" borderId="5" xfId="1" applyFont="1" applyFill="1" applyBorder="1" applyAlignment="1">
      <alignment horizontal="right" vertical="center"/>
    </xf>
    <xf numFmtId="43" fontId="3" fillId="0" borderId="6" xfId="1" applyFont="1" applyFill="1" applyBorder="1" applyAlignment="1">
      <alignment horizontal="right" vertical="center"/>
    </xf>
    <xf numFmtId="43" fontId="3" fillId="0" borderId="1" xfId="1" applyFont="1" applyFill="1" applyBorder="1" applyAlignment="1">
      <alignment horizontal="right" vertical="center"/>
    </xf>
    <xf numFmtId="43" fontId="3" fillId="0" borderId="2" xfId="1" applyFont="1" applyFill="1" applyBorder="1" applyAlignment="1">
      <alignment horizontal="right" vertical="center"/>
    </xf>
    <xf numFmtId="43" fontId="3" fillId="0" borderId="6" xfId="1" applyFont="1" applyFill="1" applyBorder="1" applyAlignment="1">
      <alignment horizontal="right" vertical="center"/>
    </xf>
    <xf numFmtId="43" fontId="8" fillId="0" borderId="1" xfId="1" applyFont="1" applyFill="1" applyBorder="1" applyAlignment="1">
      <alignment horizontal="right" vertical="center"/>
    </xf>
    <xf numFmtId="43" fontId="16" fillId="0" borderId="6" xfId="1" applyFont="1" applyFill="1" applyBorder="1" applyAlignment="1">
      <alignment horizontal="right" vertical="center" wrapText="1"/>
    </xf>
    <xf numFmtId="43" fontId="16" fillId="0" borderId="1" xfId="1" applyFont="1" applyFill="1" applyBorder="1" applyAlignment="1">
      <alignment horizontal="right" vertical="center" wrapText="1"/>
    </xf>
    <xf numFmtId="43" fontId="16" fillId="0" borderId="1" xfId="1" applyFont="1" applyFill="1" applyBorder="1" applyAlignment="1">
      <alignment horizontal="right" vertical="center"/>
    </xf>
    <xf numFmtId="43" fontId="3" fillId="0" borderId="0" xfId="1" applyFont="1" applyFill="1" applyAlignment="1">
      <alignment horizontal="right" vertical="center"/>
    </xf>
  </cellXfs>
  <cellStyles count="5">
    <cellStyle name="Нейтральный" xfId="4" builtinId="28"/>
    <cellStyle name="Обычный" xfId="0" builtinId="0"/>
    <cellStyle name="Плохой" xfId="3" builtinId="27"/>
    <cellStyle name="Финансовый" xfId="1" builtinId="3"/>
    <cellStyle name="Хороший" xfId="2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85"/>
  <sheetViews>
    <sheetView tabSelected="1" topLeftCell="A676" zoomScale="120" zoomScaleNormal="120" zoomScalePageLayoutView="55" workbookViewId="0">
      <selection activeCell="A677" sqref="A677:G677"/>
    </sheetView>
  </sheetViews>
  <sheetFormatPr defaultRowHeight="15" x14ac:dyDescent="0.25"/>
  <cols>
    <col min="1" max="1" width="6.7109375" style="12" customWidth="1"/>
    <col min="2" max="2" width="65.42578125" style="13" customWidth="1"/>
    <col min="3" max="3" width="60.5703125" style="14" customWidth="1"/>
    <col min="4" max="4" width="13.5703125" style="12" customWidth="1"/>
    <col min="5" max="5" width="11.140625" style="45" customWidth="1"/>
    <col min="6" max="6" width="12.140625" style="12" customWidth="1"/>
    <col min="7" max="7" width="16.140625" style="115" customWidth="1"/>
  </cols>
  <sheetData>
    <row r="1" spans="1:7" ht="38.25" customHeight="1" x14ac:dyDescent="0.25">
      <c r="D1" s="102" t="s">
        <v>599</v>
      </c>
      <c r="E1" s="102"/>
      <c r="F1" s="102"/>
      <c r="G1" s="102"/>
    </row>
    <row r="2" spans="1:7" ht="55.5" customHeight="1" x14ac:dyDescent="0.25">
      <c r="D2" s="102"/>
      <c r="E2" s="102"/>
      <c r="F2" s="102"/>
      <c r="G2" s="102"/>
    </row>
    <row r="3" spans="1:7" ht="15" customHeight="1" x14ac:dyDescent="0.25">
      <c r="A3" s="101" t="s">
        <v>369</v>
      </c>
      <c r="B3" s="101"/>
      <c r="C3" s="101"/>
      <c r="D3" s="101"/>
      <c r="E3" s="101"/>
      <c r="F3" s="101"/>
      <c r="G3" s="101"/>
    </row>
    <row r="4" spans="1:7" ht="36" customHeight="1" x14ac:dyDescent="0.25">
      <c r="A4" s="101"/>
      <c r="B4" s="101"/>
      <c r="C4" s="101"/>
      <c r="D4" s="101"/>
      <c r="E4" s="101"/>
      <c r="F4" s="101"/>
      <c r="G4" s="101"/>
    </row>
    <row r="5" spans="1:7" s="1" customFormat="1" ht="60" customHeight="1" x14ac:dyDescent="0.25">
      <c r="A5" s="15" t="s">
        <v>0</v>
      </c>
      <c r="B5" s="16" t="s">
        <v>1</v>
      </c>
      <c r="C5" s="17" t="s">
        <v>2</v>
      </c>
      <c r="D5" s="18" t="s">
        <v>3</v>
      </c>
      <c r="E5" s="19" t="s">
        <v>368</v>
      </c>
      <c r="F5" s="20" t="s">
        <v>4</v>
      </c>
      <c r="G5" s="21" t="s">
        <v>5</v>
      </c>
    </row>
    <row r="6" spans="1:7" s="1" customFormat="1" ht="18.75" x14ac:dyDescent="0.25">
      <c r="A6" s="100" t="s">
        <v>367</v>
      </c>
      <c r="B6" s="100"/>
      <c r="C6" s="100"/>
      <c r="D6" s="100"/>
      <c r="E6" s="100"/>
      <c r="F6" s="100"/>
      <c r="G6" s="100"/>
    </row>
    <row r="7" spans="1:7" ht="15.75" x14ac:dyDescent="0.25">
      <c r="A7" s="87">
        <v>1</v>
      </c>
      <c r="B7" s="98" t="s">
        <v>19</v>
      </c>
      <c r="C7" s="22" t="s">
        <v>6</v>
      </c>
      <c r="D7" s="87">
        <v>4</v>
      </c>
      <c r="E7" s="81">
        <v>7.15</v>
      </c>
      <c r="F7" s="99">
        <f>E7+E10+E13+E15</f>
        <v>28.230000000000004</v>
      </c>
      <c r="G7" s="103">
        <v>600</v>
      </c>
    </row>
    <row r="8" spans="1:7" ht="15.75" x14ac:dyDescent="0.25">
      <c r="A8" s="94"/>
      <c r="B8" s="95"/>
      <c r="C8" s="23" t="s">
        <v>7</v>
      </c>
      <c r="D8" s="94"/>
      <c r="E8" s="76"/>
      <c r="F8" s="94"/>
      <c r="G8" s="104"/>
    </row>
    <row r="9" spans="1:7" ht="15.75" x14ac:dyDescent="0.25">
      <c r="A9" s="94"/>
      <c r="B9" s="95"/>
      <c r="C9" s="23" t="s">
        <v>15</v>
      </c>
      <c r="D9" s="94"/>
      <c r="E9" s="76"/>
      <c r="F9" s="94"/>
      <c r="G9" s="104"/>
    </row>
    <row r="10" spans="1:7" ht="15" customHeight="1" x14ac:dyDescent="0.25">
      <c r="A10" s="94"/>
      <c r="B10" s="95" t="s">
        <v>19</v>
      </c>
      <c r="C10" s="23" t="s">
        <v>8</v>
      </c>
      <c r="D10" s="94"/>
      <c r="E10" s="76">
        <v>7.13</v>
      </c>
      <c r="F10" s="94"/>
      <c r="G10" s="104"/>
    </row>
    <row r="11" spans="1:7" ht="15.75" x14ac:dyDescent="0.25">
      <c r="A11" s="94"/>
      <c r="B11" s="95"/>
      <c r="C11" s="23" t="s">
        <v>9</v>
      </c>
      <c r="D11" s="94"/>
      <c r="E11" s="76"/>
      <c r="F11" s="94"/>
      <c r="G11" s="104"/>
    </row>
    <row r="12" spans="1:7" ht="15.75" x14ac:dyDescent="0.25">
      <c r="A12" s="94"/>
      <c r="B12" s="95"/>
      <c r="C12" s="23" t="s">
        <v>16</v>
      </c>
      <c r="D12" s="94"/>
      <c r="E12" s="76"/>
      <c r="F12" s="94"/>
      <c r="G12" s="104"/>
    </row>
    <row r="13" spans="1:7" ht="15.75" x14ac:dyDescent="0.25">
      <c r="A13" s="94"/>
      <c r="B13" s="95" t="s">
        <v>19</v>
      </c>
      <c r="C13" s="23" t="s">
        <v>10</v>
      </c>
      <c r="D13" s="94"/>
      <c r="E13" s="76">
        <v>7.19</v>
      </c>
      <c r="F13" s="94"/>
      <c r="G13" s="104"/>
    </row>
    <row r="14" spans="1:7" ht="15.75" x14ac:dyDescent="0.25">
      <c r="A14" s="94"/>
      <c r="B14" s="95"/>
      <c r="C14" s="23" t="s">
        <v>17</v>
      </c>
      <c r="D14" s="94"/>
      <c r="E14" s="76"/>
      <c r="F14" s="94"/>
      <c r="G14" s="104"/>
    </row>
    <row r="15" spans="1:7" ht="15.75" x14ac:dyDescent="0.25">
      <c r="A15" s="94"/>
      <c r="B15" s="95" t="s">
        <v>19</v>
      </c>
      <c r="C15" s="23" t="s">
        <v>11</v>
      </c>
      <c r="D15" s="94"/>
      <c r="E15" s="76">
        <v>6.76</v>
      </c>
      <c r="F15" s="94"/>
      <c r="G15" s="104"/>
    </row>
    <row r="16" spans="1:7" ht="15.75" x14ac:dyDescent="0.25">
      <c r="A16" s="94"/>
      <c r="B16" s="95"/>
      <c r="C16" s="23" t="s">
        <v>12</v>
      </c>
      <c r="D16" s="94"/>
      <c r="E16" s="76"/>
      <c r="F16" s="94"/>
      <c r="G16" s="104"/>
    </row>
    <row r="17" spans="1:7" ht="15.75" x14ac:dyDescent="0.25">
      <c r="A17" s="94"/>
      <c r="B17" s="95"/>
      <c r="C17" s="23" t="s">
        <v>13</v>
      </c>
      <c r="D17" s="94"/>
      <c r="E17" s="76"/>
      <c r="F17" s="94"/>
      <c r="G17" s="104"/>
    </row>
    <row r="18" spans="1:7" ht="15.75" x14ac:dyDescent="0.25">
      <c r="A18" s="94"/>
      <c r="B18" s="95"/>
      <c r="C18" s="23" t="s">
        <v>14</v>
      </c>
      <c r="D18" s="94"/>
      <c r="E18" s="76"/>
      <c r="F18" s="94"/>
      <c r="G18" s="104"/>
    </row>
    <row r="19" spans="1:7" ht="15.75" x14ac:dyDescent="0.25">
      <c r="A19" s="94"/>
      <c r="B19" s="95"/>
      <c r="C19" s="23" t="s">
        <v>18</v>
      </c>
      <c r="D19" s="94"/>
      <c r="E19" s="76"/>
      <c r="F19" s="94"/>
      <c r="G19" s="104"/>
    </row>
    <row r="20" spans="1:7" ht="16.5" customHeight="1" x14ac:dyDescent="0.25">
      <c r="A20" s="94">
        <v>2</v>
      </c>
      <c r="B20" s="95" t="s">
        <v>19</v>
      </c>
      <c r="C20" s="24" t="s">
        <v>22</v>
      </c>
      <c r="D20" s="82">
        <v>3</v>
      </c>
      <c r="E20" s="80">
        <v>4.8</v>
      </c>
      <c r="F20" s="80">
        <f>E22+E20+E24</f>
        <v>15.01</v>
      </c>
      <c r="G20" s="105">
        <v>300</v>
      </c>
    </row>
    <row r="21" spans="1:7" ht="15.75" x14ac:dyDescent="0.25">
      <c r="A21" s="94"/>
      <c r="B21" s="95"/>
      <c r="C21" s="24" t="s">
        <v>23</v>
      </c>
      <c r="D21" s="83"/>
      <c r="E21" s="81"/>
      <c r="F21" s="83"/>
      <c r="G21" s="106"/>
    </row>
    <row r="22" spans="1:7" ht="15.75" x14ac:dyDescent="0.25">
      <c r="A22" s="94"/>
      <c r="B22" s="95" t="s">
        <v>19</v>
      </c>
      <c r="C22" s="23" t="s">
        <v>20</v>
      </c>
      <c r="D22" s="83"/>
      <c r="E22" s="80">
        <v>4.6900000000000004</v>
      </c>
      <c r="F22" s="83"/>
      <c r="G22" s="106"/>
    </row>
    <row r="23" spans="1:7" ht="15.75" x14ac:dyDescent="0.25">
      <c r="A23" s="94"/>
      <c r="B23" s="95"/>
      <c r="C23" s="24" t="s">
        <v>21</v>
      </c>
      <c r="D23" s="83"/>
      <c r="E23" s="81"/>
      <c r="F23" s="83"/>
      <c r="G23" s="106"/>
    </row>
    <row r="24" spans="1:7" ht="15.75" x14ac:dyDescent="0.25">
      <c r="A24" s="94"/>
      <c r="B24" s="95" t="s">
        <v>19</v>
      </c>
      <c r="C24" s="24" t="s">
        <v>24</v>
      </c>
      <c r="D24" s="83"/>
      <c r="E24" s="80">
        <v>5.52</v>
      </c>
      <c r="F24" s="83"/>
      <c r="G24" s="106"/>
    </row>
    <row r="25" spans="1:7" ht="15.75" x14ac:dyDescent="0.25">
      <c r="A25" s="94"/>
      <c r="B25" s="95"/>
      <c r="C25" s="24" t="s">
        <v>25</v>
      </c>
      <c r="D25" s="87"/>
      <c r="E25" s="81"/>
      <c r="F25" s="87"/>
      <c r="G25" s="103"/>
    </row>
    <row r="26" spans="1:7" ht="15.75" x14ac:dyDescent="0.25">
      <c r="A26" s="94">
        <v>3</v>
      </c>
      <c r="B26" s="95" t="s">
        <v>19</v>
      </c>
      <c r="C26" s="24" t="s">
        <v>26</v>
      </c>
      <c r="D26" s="94">
        <v>3</v>
      </c>
      <c r="E26" s="76">
        <v>6.18</v>
      </c>
      <c r="F26" s="76">
        <f>E26+E29+E31</f>
        <v>18.21</v>
      </c>
      <c r="G26" s="104">
        <v>300</v>
      </c>
    </row>
    <row r="27" spans="1:7" ht="15.75" x14ac:dyDescent="0.25">
      <c r="A27" s="94"/>
      <c r="B27" s="95"/>
      <c r="C27" s="24" t="s">
        <v>27</v>
      </c>
      <c r="D27" s="94"/>
      <c r="E27" s="76"/>
      <c r="F27" s="94"/>
      <c r="G27" s="104"/>
    </row>
    <row r="28" spans="1:7" ht="15.75" x14ac:dyDescent="0.25">
      <c r="A28" s="94"/>
      <c r="B28" s="95"/>
      <c r="C28" s="24" t="s">
        <v>28</v>
      </c>
      <c r="D28" s="94"/>
      <c r="E28" s="76"/>
      <c r="F28" s="94"/>
      <c r="G28" s="104"/>
    </row>
    <row r="29" spans="1:7" ht="15.75" x14ac:dyDescent="0.25">
      <c r="A29" s="94"/>
      <c r="B29" s="95" t="s">
        <v>19</v>
      </c>
      <c r="C29" s="24" t="s">
        <v>29</v>
      </c>
      <c r="D29" s="94"/>
      <c r="E29" s="76">
        <v>6.28</v>
      </c>
      <c r="F29" s="94"/>
      <c r="G29" s="104"/>
    </row>
    <row r="30" spans="1:7" ht="15.75" x14ac:dyDescent="0.25">
      <c r="A30" s="94"/>
      <c r="B30" s="95"/>
      <c r="C30" s="24" t="s">
        <v>30</v>
      </c>
      <c r="D30" s="94"/>
      <c r="E30" s="76"/>
      <c r="F30" s="94"/>
      <c r="G30" s="104"/>
    </row>
    <row r="31" spans="1:7" ht="15.75" x14ac:dyDescent="0.25">
      <c r="A31" s="94"/>
      <c r="B31" s="95" t="s">
        <v>19</v>
      </c>
      <c r="C31" s="24" t="s">
        <v>31</v>
      </c>
      <c r="D31" s="94"/>
      <c r="E31" s="76">
        <v>5.75</v>
      </c>
      <c r="F31" s="94"/>
      <c r="G31" s="104"/>
    </row>
    <row r="32" spans="1:7" ht="15.75" x14ac:dyDescent="0.25">
      <c r="A32" s="94"/>
      <c r="B32" s="95"/>
      <c r="C32" s="24" t="s">
        <v>32</v>
      </c>
      <c r="D32" s="94"/>
      <c r="E32" s="76"/>
      <c r="F32" s="94"/>
      <c r="G32" s="104"/>
    </row>
    <row r="33" spans="1:7" ht="15.75" x14ac:dyDescent="0.25">
      <c r="A33" s="94">
        <v>4</v>
      </c>
      <c r="B33" s="95" t="s">
        <v>19</v>
      </c>
      <c r="C33" s="24" t="s">
        <v>33</v>
      </c>
      <c r="D33" s="94">
        <v>4</v>
      </c>
      <c r="E33" s="76">
        <v>4.08</v>
      </c>
      <c r="F33" s="76">
        <f>E33+E35+E40+E43</f>
        <v>17.52</v>
      </c>
      <c r="G33" s="104">
        <v>900</v>
      </c>
    </row>
    <row r="34" spans="1:7" ht="15.75" x14ac:dyDescent="0.25">
      <c r="A34" s="94"/>
      <c r="B34" s="95"/>
      <c r="C34" s="24" t="s">
        <v>34</v>
      </c>
      <c r="D34" s="94"/>
      <c r="E34" s="76"/>
      <c r="F34" s="94"/>
      <c r="G34" s="104"/>
    </row>
    <row r="35" spans="1:7" ht="15.75" x14ac:dyDescent="0.25">
      <c r="A35" s="94"/>
      <c r="B35" s="95" t="s">
        <v>19</v>
      </c>
      <c r="C35" s="24" t="s">
        <v>35</v>
      </c>
      <c r="D35" s="94"/>
      <c r="E35" s="76">
        <v>4.09</v>
      </c>
      <c r="F35" s="94"/>
      <c r="G35" s="104"/>
    </row>
    <row r="36" spans="1:7" ht="15.75" x14ac:dyDescent="0.25">
      <c r="A36" s="94"/>
      <c r="B36" s="95"/>
      <c r="C36" s="24" t="s">
        <v>36</v>
      </c>
      <c r="D36" s="94"/>
      <c r="E36" s="76"/>
      <c r="F36" s="94"/>
      <c r="G36" s="104"/>
    </row>
    <row r="37" spans="1:7" ht="15.75" x14ac:dyDescent="0.25">
      <c r="A37" s="94"/>
      <c r="B37" s="95"/>
      <c r="C37" s="24" t="s">
        <v>37</v>
      </c>
      <c r="D37" s="94"/>
      <c r="E37" s="76"/>
      <c r="F37" s="94"/>
      <c r="G37" s="104"/>
    </row>
    <row r="38" spans="1:7" ht="15.75" x14ac:dyDescent="0.25">
      <c r="A38" s="94"/>
      <c r="B38" s="95"/>
      <c r="C38" s="24" t="s">
        <v>38</v>
      </c>
      <c r="D38" s="94"/>
      <c r="E38" s="76"/>
      <c r="F38" s="94"/>
      <c r="G38" s="104"/>
    </row>
    <row r="39" spans="1:7" ht="15.75" x14ac:dyDescent="0.25">
      <c r="A39" s="94"/>
      <c r="B39" s="95"/>
      <c r="C39" s="24" t="s">
        <v>39</v>
      </c>
      <c r="D39" s="94"/>
      <c r="E39" s="76"/>
      <c r="F39" s="94"/>
      <c r="G39" s="104"/>
    </row>
    <row r="40" spans="1:7" ht="14.25" customHeight="1" x14ac:dyDescent="0.25">
      <c r="A40" s="94"/>
      <c r="B40" s="95" t="s">
        <v>19</v>
      </c>
      <c r="C40" s="24" t="s">
        <v>41</v>
      </c>
      <c r="D40" s="94"/>
      <c r="E40" s="76">
        <v>5.35</v>
      </c>
      <c r="F40" s="94"/>
      <c r="G40" s="104"/>
    </row>
    <row r="41" spans="1:7" ht="15.75" x14ac:dyDescent="0.25">
      <c r="A41" s="94"/>
      <c r="B41" s="95"/>
      <c r="C41" s="24" t="s">
        <v>42</v>
      </c>
      <c r="D41" s="94"/>
      <c r="E41" s="76"/>
      <c r="F41" s="94"/>
      <c r="G41" s="104"/>
    </row>
    <row r="42" spans="1:7" ht="15.75" x14ac:dyDescent="0.25">
      <c r="A42" s="94"/>
      <c r="B42" s="95"/>
      <c r="C42" s="24" t="s">
        <v>40</v>
      </c>
      <c r="D42" s="94"/>
      <c r="E42" s="76"/>
      <c r="F42" s="94"/>
      <c r="G42" s="104"/>
    </row>
    <row r="43" spans="1:7" ht="15.75" customHeight="1" x14ac:dyDescent="0.25">
      <c r="A43" s="94"/>
      <c r="B43" s="95" t="s">
        <v>19</v>
      </c>
      <c r="C43" s="24" t="s">
        <v>43</v>
      </c>
      <c r="D43" s="94"/>
      <c r="E43" s="76">
        <v>4</v>
      </c>
      <c r="F43" s="94"/>
      <c r="G43" s="104"/>
    </row>
    <row r="44" spans="1:7" ht="15.75" x14ac:dyDescent="0.25">
      <c r="A44" s="94"/>
      <c r="B44" s="95"/>
      <c r="C44" s="24" t="s">
        <v>44</v>
      </c>
      <c r="D44" s="94"/>
      <c r="E44" s="76"/>
      <c r="F44" s="94"/>
      <c r="G44" s="104"/>
    </row>
    <row r="45" spans="1:7" ht="15.75" customHeight="1" x14ac:dyDescent="0.25">
      <c r="A45" s="94">
        <v>5</v>
      </c>
      <c r="B45" s="95" t="s">
        <v>45</v>
      </c>
      <c r="C45" s="24" t="s">
        <v>46</v>
      </c>
      <c r="D45" s="94">
        <v>5</v>
      </c>
      <c r="E45" s="76">
        <v>3.26</v>
      </c>
      <c r="F45" s="76">
        <f>E45+E48+E52+E54+E56</f>
        <v>17.46</v>
      </c>
      <c r="G45" s="104">
        <v>300</v>
      </c>
    </row>
    <row r="46" spans="1:7" ht="15.75" x14ac:dyDescent="0.25">
      <c r="A46" s="94"/>
      <c r="B46" s="95"/>
      <c r="C46" s="24" t="s">
        <v>47</v>
      </c>
      <c r="D46" s="94"/>
      <c r="E46" s="76"/>
      <c r="F46" s="94"/>
      <c r="G46" s="104"/>
    </row>
    <row r="47" spans="1:7" ht="15.75" x14ac:dyDescent="0.25">
      <c r="A47" s="94"/>
      <c r="B47" s="95"/>
      <c r="C47" s="24" t="s">
        <v>48</v>
      </c>
      <c r="D47" s="94"/>
      <c r="E47" s="76"/>
      <c r="F47" s="94"/>
      <c r="G47" s="104"/>
    </row>
    <row r="48" spans="1:7" ht="15.75" x14ac:dyDescent="0.25">
      <c r="A48" s="94"/>
      <c r="B48" s="95" t="s">
        <v>45</v>
      </c>
      <c r="C48" s="24" t="s">
        <v>49</v>
      </c>
      <c r="D48" s="94"/>
      <c r="E48" s="76">
        <v>3.49</v>
      </c>
      <c r="F48" s="94"/>
      <c r="G48" s="104"/>
    </row>
    <row r="49" spans="1:7" ht="15.75" x14ac:dyDescent="0.25">
      <c r="A49" s="94"/>
      <c r="B49" s="95"/>
      <c r="C49" s="24" t="s">
        <v>50</v>
      </c>
      <c r="D49" s="94"/>
      <c r="E49" s="76"/>
      <c r="F49" s="94"/>
      <c r="G49" s="104"/>
    </row>
    <row r="50" spans="1:7" ht="15.75" x14ac:dyDescent="0.25">
      <c r="A50" s="94"/>
      <c r="B50" s="95"/>
      <c r="C50" s="24" t="s">
        <v>51</v>
      </c>
      <c r="D50" s="94"/>
      <c r="E50" s="76"/>
      <c r="F50" s="94"/>
      <c r="G50" s="104"/>
    </row>
    <row r="51" spans="1:7" ht="15.75" x14ac:dyDescent="0.25">
      <c r="A51" s="94"/>
      <c r="B51" s="95"/>
      <c r="C51" s="24" t="s">
        <v>52</v>
      </c>
      <c r="D51" s="94"/>
      <c r="E51" s="76"/>
      <c r="F51" s="94"/>
      <c r="G51" s="104"/>
    </row>
    <row r="52" spans="1:7" ht="15.75" x14ac:dyDescent="0.25">
      <c r="A52" s="94"/>
      <c r="B52" s="95" t="s">
        <v>45</v>
      </c>
      <c r="C52" s="24" t="s">
        <v>53</v>
      </c>
      <c r="D52" s="94"/>
      <c r="E52" s="76">
        <v>3.65</v>
      </c>
      <c r="F52" s="94"/>
      <c r="G52" s="104"/>
    </row>
    <row r="53" spans="1:7" ht="15.75" x14ac:dyDescent="0.25">
      <c r="A53" s="94"/>
      <c r="B53" s="95"/>
      <c r="C53" s="24" t="s">
        <v>54</v>
      </c>
      <c r="D53" s="94"/>
      <c r="E53" s="76"/>
      <c r="F53" s="94"/>
      <c r="G53" s="104"/>
    </row>
    <row r="54" spans="1:7" ht="15.75" x14ac:dyDescent="0.25">
      <c r="A54" s="94"/>
      <c r="B54" s="95" t="s">
        <v>45</v>
      </c>
      <c r="C54" s="24" t="s">
        <v>55</v>
      </c>
      <c r="D54" s="94"/>
      <c r="E54" s="76">
        <v>3.58</v>
      </c>
      <c r="F54" s="94"/>
      <c r="G54" s="104"/>
    </row>
    <row r="55" spans="1:7" ht="15.75" x14ac:dyDescent="0.25">
      <c r="A55" s="94"/>
      <c r="B55" s="95"/>
      <c r="C55" s="24" t="s">
        <v>56</v>
      </c>
      <c r="D55" s="94"/>
      <c r="E55" s="76"/>
      <c r="F55" s="94"/>
      <c r="G55" s="104"/>
    </row>
    <row r="56" spans="1:7" ht="15.75" x14ac:dyDescent="0.25">
      <c r="A56" s="94"/>
      <c r="B56" s="95" t="s">
        <v>45</v>
      </c>
      <c r="C56" s="24" t="s">
        <v>57</v>
      </c>
      <c r="D56" s="94"/>
      <c r="E56" s="76">
        <v>3.48</v>
      </c>
      <c r="F56" s="94"/>
      <c r="G56" s="104"/>
    </row>
    <row r="57" spans="1:7" ht="15.75" x14ac:dyDescent="0.25">
      <c r="A57" s="94"/>
      <c r="B57" s="95"/>
      <c r="C57" s="24" t="s">
        <v>58</v>
      </c>
      <c r="D57" s="94"/>
      <c r="E57" s="76"/>
      <c r="F57" s="94"/>
      <c r="G57" s="104"/>
    </row>
    <row r="58" spans="1:7" ht="15.75" x14ac:dyDescent="0.25">
      <c r="A58" s="94"/>
      <c r="B58" s="95"/>
      <c r="C58" s="24" t="s">
        <v>59</v>
      </c>
      <c r="D58" s="94"/>
      <c r="E58" s="76"/>
      <c r="F58" s="94"/>
      <c r="G58" s="104"/>
    </row>
    <row r="59" spans="1:7" ht="15.75" x14ac:dyDescent="0.25">
      <c r="A59" s="94"/>
      <c r="B59" s="95"/>
      <c r="C59" s="24" t="s">
        <v>60</v>
      </c>
      <c r="D59" s="94"/>
      <c r="E59" s="76"/>
      <c r="F59" s="94"/>
      <c r="G59" s="104"/>
    </row>
    <row r="60" spans="1:7" ht="15.75" x14ac:dyDescent="0.25">
      <c r="A60" s="94">
        <v>6</v>
      </c>
      <c r="B60" s="95" t="s">
        <v>45</v>
      </c>
      <c r="C60" s="24" t="s">
        <v>57</v>
      </c>
      <c r="D60" s="94">
        <v>5</v>
      </c>
      <c r="E60" s="76">
        <v>3.33</v>
      </c>
      <c r="F60" s="76">
        <f>E60+E63+E65+E69+E67</f>
        <v>17.22</v>
      </c>
      <c r="G60" s="104">
        <v>300</v>
      </c>
    </row>
    <row r="61" spans="1:7" ht="15.75" x14ac:dyDescent="0.25">
      <c r="A61" s="94"/>
      <c r="B61" s="95"/>
      <c r="C61" s="24" t="s">
        <v>51</v>
      </c>
      <c r="D61" s="94"/>
      <c r="E61" s="76"/>
      <c r="F61" s="94"/>
      <c r="G61" s="104"/>
    </row>
    <row r="62" spans="1:7" ht="15.75" x14ac:dyDescent="0.25">
      <c r="A62" s="94"/>
      <c r="B62" s="95"/>
      <c r="C62" s="24" t="s">
        <v>61</v>
      </c>
      <c r="D62" s="94"/>
      <c r="E62" s="76"/>
      <c r="F62" s="94"/>
      <c r="G62" s="104"/>
    </row>
    <row r="63" spans="1:7" ht="15.75" x14ac:dyDescent="0.25">
      <c r="A63" s="94"/>
      <c r="B63" s="95" t="s">
        <v>45</v>
      </c>
      <c r="C63" s="24" t="s">
        <v>62</v>
      </c>
      <c r="D63" s="94"/>
      <c r="E63" s="76">
        <v>3.49</v>
      </c>
      <c r="F63" s="94"/>
      <c r="G63" s="104"/>
    </row>
    <row r="64" spans="1:7" ht="15.75" x14ac:dyDescent="0.25">
      <c r="A64" s="94"/>
      <c r="B64" s="95"/>
      <c r="C64" s="24" t="s">
        <v>52</v>
      </c>
      <c r="D64" s="94"/>
      <c r="E64" s="76"/>
      <c r="F64" s="94"/>
      <c r="G64" s="104"/>
    </row>
    <row r="65" spans="1:7" ht="15.75" x14ac:dyDescent="0.25">
      <c r="A65" s="94"/>
      <c r="B65" s="95" t="s">
        <v>45</v>
      </c>
      <c r="C65" s="24" t="s">
        <v>63</v>
      </c>
      <c r="D65" s="94"/>
      <c r="E65" s="76">
        <v>3.43</v>
      </c>
      <c r="F65" s="94"/>
      <c r="G65" s="104"/>
    </row>
    <row r="66" spans="1:7" ht="15.75" x14ac:dyDescent="0.25">
      <c r="A66" s="94"/>
      <c r="B66" s="95"/>
      <c r="C66" s="24" t="s">
        <v>64</v>
      </c>
      <c r="D66" s="94"/>
      <c r="E66" s="76"/>
      <c r="F66" s="94"/>
      <c r="G66" s="104"/>
    </row>
    <row r="67" spans="1:7" ht="15.75" x14ac:dyDescent="0.25">
      <c r="A67" s="94"/>
      <c r="B67" s="95" t="s">
        <v>45</v>
      </c>
      <c r="C67" s="24" t="s">
        <v>65</v>
      </c>
      <c r="D67" s="94"/>
      <c r="E67" s="76">
        <v>3.39</v>
      </c>
      <c r="F67" s="94"/>
      <c r="G67" s="104"/>
    </row>
    <row r="68" spans="1:7" ht="15.75" x14ac:dyDescent="0.25">
      <c r="A68" s="94"/>
      <c r="B68" s="95"/>
      <c r="C68" s="24" t="s">
        <v>66</v>
      </c>
      <c r="D68" s="94"/>
      <c r="E68" s="76"/>
      <c r="F68" s="94"/>
      <c r="G68" s="104"/>
    </row>
    <row r="69" spans="1:7" ht="15.75" x14ac:dyDescent="0.25">
      <c r="A69" s="94"/>
      <c r="B69" s="95" t="s">
        <v>45</v>
      </c>
      <c r="C69" s="24" t="s">
        <v>68</v>
      </c>
      <c r="D69" s="94"/>
      <c r="E69" s="76">
        <v>3.58</v>
      </c>
      <c r="F69" s="94"/>
      <c r="G69" s="104"/>
    </row>
    <row r="70" spans="1:7" ht="15.75" x14ac:dyDescent="0.25">
      <c r="A70" s="94"/>
      <c r="B70" s="95"/>
      <c r="C70" s="24" t="s">
        <v>69</v>
      </c>
      <c r="D70" s="94"/>
      <c r="E70" s="76"/>
      <c r="F70" s="94"/>
      <c r="G70" s="104"/>
    </row>
    <row r="71" spans="1:7" ht="15.75" x14ac:dyDescent="0.25">
      <c r="A71" s="94"/>
      <c r="B71" s="95"/>
      <c r="C71" s="24" t="s">
        <v>67</v>
      </c>
      <c r="D71" s="94"/>
      <c r="E71" s="76"/>
      <c r="F71" s="94"/>
      <c r="G71" s="104"/>
    </row>
    <row r="72" spans="1:7" ht="15" customHeight="1" x14ac:dyDescent="0.25">
      <c r="A72" s="94">
        <v>7</v>
      </c>
      <c r="B72" s="95" t="s">
        <v>45</v>
      </c>
      <c r="C72" s="24" t="s">
        <v>70</v>
      </c>
      <c r="D72" s="94">
        <v>3</v>
      </c>
      <c r="E72" s="76">
        <v>6.13</v>
      </c>
      <c r="F72" s="76">
        <f>E79+E72+E76</f>
        <v>16.16</v>
      </c>
      <c r="G72" s="104">
        <v>400</v>
      </c>
    </row>
    <row r="73" spans="1:7" ht="15.75" x14ac:dyDescent="0.25">
      <c r="A73" s="94"/>
      <c r="B73" s="95"/>
      <c r="C73" s="24" t="s">
        <v>71</v>
      </c>
      <c r="D73" s="94"/>
      <c r="E73" s="76"/>
      <c r="F73" s="94"/>
      <c r="G73" s="104"/>
    </row>
    <row r="74" spans="1:7" ht="15.75" x14ac:dyDescent="0.25">
      <c r="A74" s="94"/>
      <c r="B74" s="95"/>
      <c r="C74" s="24" t="s">
        <v>72</v>
      </c>
      <c r="D74" s="94"/>
      <c r="E74" s="76"/>
      <c r="F74" s="94"/>
      <c r="G74" s="104"/>
    </row>
    <row r="75" spans="1:7" ht="15.75" x14ac:dyDescent="0.25">
      <c r="A75" s="94"/>
      <c r="B75" s="95"/>
      <c r="C75" s="24" t="s">
        <v>73</v>
      </c>
      <c r="D75" s="94"/>
      <c r="E75" s="76"/>
      <c r="F75" s="94"/>
      <c r="G75" s="104"/>
    </row>
    <row r="76" spans="1:7" ht="15.75" x14ac:dyDescent="0.25">
      <c r="A76" s="94"/>
      <c r="B76" s="95" t="s">
        <v>74</v>
      </c>
      <c r="C76" s="24" t="s">
        <v>75</v>
      </c>
      <c r="D76" s="94"/>
      <c r="E76" s="76">
        <v>4.6900000000000004</v>
      </c>
      <c r="F76" s="94"/>
      <c r="G76" s="104"/>
    </row>
    <row r="77" spans="1:7" ht="15.75" x14ac:dyDescent="0.25">
      <c r="A77" s="94"/>
      <c r="B77" s="95"/>
      <c r="C77" s="24" t="s">
        <v>76</v>
      </c>
      <c r="D77" s="94"/>
      <c r="E77" s="76"/>
      <c r="F77" s="94"/>
      <c r="G77" s="104"/>
    </row>
    <row r="78" spans="1:7" ht="15.75" x14ac:dyDescent="0.25">
      <c r="A78" s="94"/>
      <c r="B78" s="95"/>
      <c r="C78" s="24" t="s">
        <v>77</v>
      </c>
      <c r="D78" s="94"/>
      <c r="E78" s="76"/>
      <c r="F78" s="94"/>
      <c r="G78" s="104"/>
    </row>
    <row r="79" spans="1:7" ht="15.75" x14ac:dyDescent="0.25">
      <c r="A79" s="94"/>
      <c r="B79" s="95" t="s">
        <v>19</v>
      </c>
      <c r="C79" s="24" t="s">
        <v>78</v>
      </c>
      <c r="D79" s="94"/>
      <c r="E79" s="76">
        <v>5.34</v>
      </c>
      <c r="F79" s="94"/>
      <c r="G79" s="104"/>
    </row>
    <row r="80" spans="1:7" ht="15.75" x14ac:dyDescent="0.25">
      <c r="A80" s="94"/>
      <c r="B80" s="95"/>
      <c r="C80" s="24" t="s">
        <v>79</v>
      </c>
      <c r="D80" s="94"/>
      <c r="E80" s="76"/>
      <c r="F80" s="94"/>
      <c r="G80" s="104"/>
    </row>
    <row r="81" spans="1:7" ht="15.75" x14ac:dyDescent="0.25">
      <c r="A81" s="94"/>
      <c r="B81" s="95"/>
      <c r="C81" s="24" t="s">
        <v>80</v>
      </c>
      <c r="D81" s="94"/>
      <c r="E81" s="76"/>
      <c r="F81" s="94"/>
      <c r="G81" s="104"/>
    </row>
    <row r="82" spans="1:7" ht="15.75" x14ac:dyDescent="0.25">
      <c r="A82" s="94"/>
      <c r="B82" s="95"/>
      <c r="C82" s="24" t="s">
        <v>81</v>
      </c>
      <c r="D82" s="94"/>
      <c r="E82" s="76"/>
      <c r="F82" s="94"/>
      <c r="G82" s="104"/>
    </row>
    <row r="83" spans="1:7" ht="15.75" x14ac:dyDescent="0.25">
      <c r="A83" s="82">
        <v>8</v>
      </c>
      <c r="B83" s="95" t="s">
        <v>19</v>
      </c>
      <c r="C83" s="24" t="s">
        <v>88</v>
      </c>
      <c r="D83" s="82">
        <v>3</v>
      </c>
      <c r="E83" s="76">
        <v>5.74</v>
      </c>
      <c r="F83" s="80">
        <f>E88+E85+E83</f>
        <v>14.84</v>
      </c>
      <c r="G83" s="105">
        <v>800</v>
      </c>
    </row>
    <row r="84" spans="1:7" ht="15.75" x14ac:dyDescent="0.25">
      <c r="A84" s="83"/>
      <c r="B84" s="95"/>
      <c r="C84" s="24" t="s">
        <v>89</v>
      </c>
      <c r="D84" s="83"/>
      <c r="E84" s="76"/>
      <c r="F84" s="84"/>
      <c r="G84" s="106"/>
    </row>
    <row r="85" spans="1:7" ht="18.75" customHeight="1" x14ac:dyDescent="0.25">
      <c r="A85" s="83"/>
      <c r="B85" s="95" t="s">
        <v>19</v>
      </c>
      <c r="C85" s="24" t="s">
        <v>82</v>
      </c>
      <c r="D85" s="83"/>
      <c r="E85" s="76">
        <v>4.3499999999999996</v>
      </c>
      <c r="F85" s="84"/>
      <c r="G85" s="106"/>
    </row>
    <row r="86" spans="1:7" ht="18" customHeight="1" x14ac:dyDescent="0.25">
      <c r="A86" s="83"/>
      <c r="B86" s="95"/>
      <c r="C86" s="24" t="s">
        <v>83</v>
      </c>
      <c r="D86" s="83"/>
      <c r="E86" s="76"/>
      <c r="F86" s="84"/>
      <c r="G86" s="106"/>
    </row>
    <row r="87" spans="1:7" ht="17.25" customHeight="1" x14ac:dyDescent="0.25">
      <c r="A87" s="83"/>
      <c r="B87" s="95"/>
      <c r="C87" s="24" t="s">
        <v>84</v>
      </c>
      <c r="D87" s="83"/>
      <c r="E87" s="76"/>
      <c r="F87" s="84"/>
      <c r="G87" s="106"/>
    </row>
    <row r="88" spans="1:7" ht="15.75" x14ac:dyDescent="0.25">
      <c r="A88" s="83"/>
      <c r="B88" s="95" t="s">
        <v>19</v>
      </c>
      <c r="C88" s="24" t="s">
        <v>85</v>
      </c>
      <c r="D88" s="83"/>
      <c r="E88" s="76">
        <v>4.75</v>
      </c>
      <c r="F88" s="84"/>
      <c r="G88" s="106"/>
    </row>
    <row r="89" spans="1:7" ht="15.75" x14ac:dyDescent="0.25">
      <c r="A89" s="83"/>
      <c r="B89" s="95"/>
      <c r="C89" s="24" t="s">
        <v>86</v>
      </c>
      <c r="D89" s="83"/>
      <c r="E89" s="76"/>
      <c r="F89" s="84"/>
      <c r="G89" s="106"/>
    </row>
    <row r="90" spans="1:7" ht="15.75" x14ac:dyDescent="0.25">
      <c r="A90" s="83"/>
      <c r="B90" s="95"/>
      <c r="C90" s="24" t="s">
        <v>87</v>
      </c>
      <c r="D90" s="83"/>
      <c r="E90" s="76"/>
      <c r="F90" s="84"/>
      <c r="G90" s="106"/>
    </row>
    <row r="91" spans="1:7" ht="13.5" customHeight="1" x14ac:dyDescent="0.25">
      <c r="A91" s="94">
        <v>9</v>
      </c>
      <c r="B91" s="95" t="s">
        <v>45</v>
      </c>
      <c r="C91" s="24" t="s">
        <v>90</v>
      </c>
      <c r="D91" s="94">
        <v>3</v>
      </c>
      <c r="E91" s="76">
        <v>6.03</v>
      </c>
      <c r="F91" s="76">
        <f>E97+E91+E94</f>
        <v>17.87</v>
      </c>
      <c r="G91" s="104">
        <v>1100</v>
      </c>
    </row>
    <row r="92" spans="1:7" ht="13.5" customHeight="1" x14ac:dyDescent="0.25">
      <c r="A92" s="94"/>
      <c r="B92" s="95"/>
      <c r="C92" s="24" t="s">
        <v>91</v>
      </c>
      <c r="D92" s="94"/>
      <c r="E92" s="76"/>
      <c r="F92" s="94"/>
      <c r="G92" s="104"/>
    </row>
    <row r="93" spans="1:7" ht="13.5" customHeight="1" x14ac:dyDescent="0.25">
      <c r="A93" s="94"/>
      <c r="B93" s="95"/>
      <c r="C93" s="24" t="s">
        <v>92</v>
      </c>
      <c r="D93" s="94"/>
      <c r="E93" s="76"/>
      <c r="F93" s="94"/>
      <c r="G93" s="104"/>
    </row>
    <row r="94" spans="1:7" ht="13.5" customHeight="1" x14ac:dyDescent="0.25">
      <c r="A94" s="94"/>
      <c r="B94" s="95" t="s">
        <v>45</v>
      </c>
      <c r="C94" s="24" t="s">
        <v>93</v>
      </c>
      <c r="D94" s="94"/>
      <c r="E94" s="76">
        <v>6.21</v>
      </c>
      <c r="F94" s="94"/>
      <c r="G94" s="104"/>
    </row>
    <row r="95" spans="1:7" ht="13.5" customHeight="1" x14ac:dyDescent="0.25">
      <c r="A95" s="94"/>
      <c r="B95" s="95"/>
      <c r="C95" s="24" t="s">
        <v>94</v>
      </c>
      <c r="D95" s="94"/>
      <c r="E95" s="76"/>
      <c r="F95" s="94"/>
      <c r="G95" s="104"/>
    </row>
    <row r="96" spans="1:7" ht="13.5" customHeight="1" x14ac:dyDescent="0.25">
      <c r="A96" s="94"/>
      <c r="B96" s="95"/>
      <c r="C96" s="24" t="s">
        <v>95</v>
      </c>
      <c r="D96" s="94"/>
      <c r="E96" s="76"/>
      <c r="F96" s="94"/>
      <c r="G96" s="104"/>
    </row>
    <row r="97" spans="1:7" ht="13.5" customHeight="1" x14ac:dyDescent="0.25">
      <c r="A97" s="94"/>
      <c r="B97" s="95" t="s">
        <v>45</v>
      </c>
      <c r="C97" s="24" t="s">
        <v>96</v>
      </c>
      <c r="D97" s="94"/>
      <c r="E97" s="76">
        <v>5.63</v>
      </c>
      <c r="F97" s="94"/>
      <c r="G97" s="104"/>
    </row>
    <row r="98" spans="1:7" ht="13.5" customHeight="1" x14ac:dyDescent="0.25">
      <c r="A98" s="94"/>
      <c r="B98" s="95"/>
      <c r="C98" s="24" t="s">
        <v>97</v>
      </c>
      <c r="D98" s="94"/>
      <c r="E98" s="76"/>
      <c r="F98" s="94"/>
      <c r="G98" s="104"/>
    </row>
    <row r="99" spans="1:7" ht="13.5" customHeight="1" x14ac:dyDescent="0.25">
      <c r="A99" s="94"/>
      <c r="B99" s="95"/>
      <c r="C99" s="24" t="s">
        <v>98</v>
      </c>
      <c r="D99" s="94"/>
      <c r="E99" s="76"/>
      <c r="F99" s="94"/>
      <c r="G99" s="104"/>
    </row>
    <row r="100" spans="1:7" ht="15" customHeight="1" x14ac:dyDescent="0.25">
      <c r="A100" s="94">
        <v>10</v>
      </c>
      <c r="B100" s="95" t="s">
        <v>19</v>
      </c>
      <c r="C100" s="24" t="s">
        <v>99</v>
      </c>
      <c r="D100" s="94">
        <v>3</v>
      </c>
      <c r="E100" s="76">
        <v>6.06</v>
      </c>
      <c r="F100" s="76">
        <f>E105+E100+E103</f>
        <v>18.64</v>
      </c>
      <c r="G100" s="104">
        <v>400</v>
      </c>
    </row>
    <row r="101" spans="1:7" ht="15.75" x14ac:dyDescent="0.25">
      <c r="A101" s="94"/>
      <c r="B101" s="95"/>
      <c r="C101" s="24" t="s">
        <v>100</v>
      </c>
      <c r="D101" s="94"/>
      <c r="E101" s="76"/>
      <c r="F101" s="94"/>
      <c r="G101" s="104"/>
    </row>
    <row r="102" spans="1:7" ht="15.75" x14ac:dyDescent="0.25">
      <c r="A102" s="94"/>
      <c r="B102" s="95"/>
      <c r="C102" s="24" t="s">
        <v>101</v>
      </c>
      <c r="D102" s="94"/>
      <c r="E102" s="76"/>
      <c r="F102" s="94"/>
      <c r="G102" s="104"/>
    </row>
    <row r="103" spans="1:7" ht="15" customHeight="1" x14ac:dyDescent="0.25">
      <c r="A103" s="94"/>
      <c r="B103" s="95" t="s">
        <v>19</v>
      </c>
      <c r="C103" s="24" t="s">
        <v>102</v>
      </c>
      <c r="D103" s="94"/>
      <c r="E103" s="76">
        <v>6.27</v>
      </c>
      <c r="F103" s="94"/>
      <c r="G103" s="104"/>
    </row>
    <row r="104" spans="1:7" ht="15.75" x14ac:dyDescent="0.25">
      <c r="A104" s="94"/>
      <c r="B104" s="95"/>
      <c r="C104" s="24" t="s">
        <v>103</v>
      </c>
      <c r="D104" s="94"/>
      <c r="E104" s="76"/>
      <c r="F104" s="94"/>
      <c r="G104" s="104"/>
    </row>
    <row r="105" spans="1:7" ht="15" customHeight="1" x14ac:dyDescent="0.25">
      <c r="A105" s="94"/>
      <c r="B105" s="95" t="s">
        <v>19</v>
      </c>
      <c r="C105" s="24" t="s">
        <v>104</v>
      </c>
      <c r="D105" s="94"/>
      <c r="E105" s="76">
        <v>6.31</v>
      </c>
      <c r="F105" s="94"/>
      <c r="G105" s="104"/>
    </row>
    <row r="106" spans="1:7" ht="15.75" x14ac:dyDescent="0.25">
      <c r="A106" s="94"/>
      <c r="B106" s="95"/>
      <c r="C106" s="24" t="s">
        <v>105</v>
      </c>
      <c r="D106" s="94"/>
      <c r="E106" s="76"/>
      <c r="F106" s="94"/>
      <c r="G106" s="104"/>
    </row>
    <row r="107" spans="1:7" ht="15.75" x14ac:dyDescent="0.25">
      <c r="A107" s="94"/>
      <c r="B107" s="95"/>
      <c r="C107" s="24" t="s">
        <v>106</v>
      </c>
      <c r="D107" s="94"/>
      <c r="E107" s="76"/>
      <c r="F107" s="94"/>
      <c r="G107" s="104"/>
    </row>
    <row r="108" spans="1:7" ht="15.75" x14ac:dyDescent="0.25">
      <c r="A108" s="94"/>
      <c r="B108" s="95"/>
      <c r="C108" s="24" t="s">
        <v>30</v>
      </c>
      <c r="D108" s="94"/>
      <c r="E108" s="76"/>
      <c r="F108" s="94"/>
      <c r="G108" s="104"/>
    </row>
    <row r="109" spans="1:7" ht="15.75" x14ac:dyDescent="0.25">
      <c r="A109" s="94">
        <v>11</v>
      </c>
      <c r="B109" s="95" t="s">
        <v>19</v>
      </c>
      <c r="C109" s="24" t="s">
        <v>107</v>
      </c>
      <c r="D109" s="94">
        <v>2</v>
      </c>
      <c r="E109" s="76">
        <v>2.91</v>
      </c>
      <c r="F109" s="76">
        <f>E109+E112</f>
        <v>6.03</v>
      </c>
      <c r="G109" s="104">
        <v>200</v>
      </c>
    </row>
    <row r="110" spans="1:7" ht="15.75" x14ac:dyDescent="0.25">
      <c r="A110" s="94"/>
      <c r="B110" s="95"/>
      <c r="C110" s="24" t="s">
        <v>108</v>
      </c>
      <c r="D110" s="94"/>
      <c r="E110" s="76"/>
      <c r="F110" s="94"/>
      <c r="G110" s="104"/>
    </row>
    <row r="111" spans="1:7" ht="14.25" customHeight="1" x14ac:dyDescent="0.25">
      <c r="A111" s="94"/>
      <c r="B111" s="95"/>
      <c r="C111" s="24" t="s">
        <v>109</v>
      </c>
      <c r="D111" s="94"/>
      <c r="E111" s="76"/>
      <c r="F111" s="94"/>
      <c r="G111" s="104"/>
    </row>
    <row r="112" spans="1:7" ht="15.75" x14ac:dyDescent="0.25">
      <c r="A112" s="94"/>
      <c r="B112" s="95" t="s">
        <v>19</v>
      </c>
      <c r="C112" s="24" t="s">
        <v>110</v>
      </c>
      <c r="D112" s="94"/>
      <c r="E112" s="76">
        <v>3.12</v>
      </c>
      <c r="F112" s="94"/>
      <c r="G112" s="104"/>
    </row>
    <row r="113" spans="1:7" ht="15.75" x14ac:dyDescent="0.25">
      <c r="A113" s="94"/>
      <c r="B113" s="95"/>
      <c r="C113" s="24" t="s">
        <v>111</v>
      </c>
      <c r="D113" s="94"/>
      <c r="E113" s="76"/>
      <c r="F113" s="94"/>
      <c r="G113" s="104"/>
    </row>
    <row r="114" spans="1:7" ht="17.25" customHeight="1" x14ac:dyDescent="0.25">
      <c r="A114" s="94"/>
      <c r="B114" s="95"/>
      <c r="C114" s="24" t="s">
        <v>112</v>
      </c>
      <c r="D114" s="94"/>
      <c r="E114" s="76"/>
      <c r="F114" s="94"/>
      <c r="G114" s="104"/>
    </row>
    <row r="115" spans="1:7" ht="15.75" x14ac:dyDescent="0.25">
      <c r="A115" s="94">
        <v>12</v>
      </c>
      <c r="B115" s="95" t="s">
        <v>45</v>
      </c>
      <c r="C115" s="24" t="s">
        <v>113</v>
      </c>
      <c r="D115" s="94">
        <v>2</v>
      </c>
      <c r="E115" s="76">
        <v>3.75</v>
      </c>
      <c r="F115" s="76">
        <f>E118+E115</f>
        <v>8.4600000000000009</v>
      </c>
      <c r="G115" s="104">
        <v>700</v>
      </c>
    </row>
    <row r="116" spans="1:7" ht="15.75" x14ac:dyDescent="0.25">
      <c r="A116" s="94"/>
      <c r="B116" s="95"/>
      <c r="C116" s="24" t="s">
        <v>114</v>
      </c>
      <c r="D116" s="94"/>
      <c r="E116" s="76"/>
      <c r="F116" s="94"/>
      <c r="G116" s="104"/>
    </row>
    <row r="117" spans="1:7" ht="15.75" x14ac:dyDescent="0.25">
      <c r="A117" s="94"/>
      <c r="B117" s="95"/>
      <c r="C117" s="24" t="s">
        <v>115</v>
      </c>
      <c r="D117" s="94"/>
      <c r="E117" s="76"/>
      <c r="F117" s="94"/>
      <c r="G117" s="104"/>
    </row>
    <row r="118" spans="1:7" ht="17.25" customHeight="1" x14ac:dyDescent="0.25">
      <c r="A118" s="94"/>
      <c r="B118" s="95" t="s">
        <v>45</v>
      </c>
      <c r="C118" s="24" t="s">
        <v>116</v>
      </c>
      <c r="D118" s="94"/>
      <c r="E118" s="76">
        <v>4.71</v>
      </c>
      <c r="F118" s="94"/>
      <c r="G118" s="104"/>
    </row>
    <row r="119" spans="1:7" ht="15.75" x14ac:dyDescent="0.25">
      <c r="A119" s="94"/>
      <c r="B119" s="95"/>
      <c r="C119" s="24" t="s">
        <v>117</v>
      </c>
      <c r="D119" s="94"/>
      <c r="E119" s="76"/>
      <c r="F119" s="94"/>
      <c r="G119" s="104"/>
    </row>
    <row r="120" spans="1:7" ht="17.25" customHeight="1" x14ac:dyDescent="0.25">
      <c r="A120" s="94"/>
      <c r="B120" s="95"/>
      <c r="C120" s="24" t="s">
        <v>118</v>
      </c>
      <c r="D120" s="94"/>
      <c r="E120" s="76"/>
      <c r="F120" s="94"/>
      <c r="G120" s="104"/>
    </row>
    <row r="121" spans="1:7" ht="15.75" x14ac:dyDescent="0.25">
      <c r="A121" s="94">
        <v>13</v>
      </c>
      <c r="B121" s="95" t="s">
        <v>45</v>
      </c>
      <c r="C121" s="24" t="s">
        <v>119</v>
      </c>
      <c r="D121" s="94">
        <v>3</v>
      </c>
      <c r="E121" s="76">
        <v>6.62</v>
      </c>
      <c r="F121" s="76">
        <f>E123+E126+E121</f>
        <v>16.28</v>
      </c>
      <c r="G121" s="104">
        <v>300</v>
      </c>
    </row>
    <row r="122" spans="1:7" ht="15.75" x14ac:dyDescent="0.25">
      <c r="A122" s="94"/>
      <c r="B122" s="95"/>
      <c r="C122" s="24" t="s">
        <v>120</v>
      </c>
      <c r="D122" s="94"/>
      <c r="E122" s="76"/>
      <c r="F122" s="94"/>
      <c r="G122" s="104"/>
    </row>
    <row r="123" spans="1:7" ht="15.75" x14ac:dyDescent="0.25">
      <c r="A123" s="94"/>
      <c r="B123" s="95" t="s">
        <v>74</v>
      </c>
      <c r="C123" s="24" t="s">
        <v>121</v>
      </c>
      <c r="D123" s="94"/>
      <c r="E123" s="76">
        <v>3.8</v>
      </c>
      <c r="F123" s="94"/>
      <c r="G123" s="104"/>
    </row>
    <row r="124" spans="1:7" ht="15.75" x14ac:dyDescent="0.25">
      <c r="A124" s="94"/>
      <c r="B124" s="95"/>
      <c r="C124" s="24" t="s">
        <v>122</v>
      </c>
      <c r="D124" s="94"/>
      <c r="E124" s="76"/>
      <c r="F124" s="94"/>
      <c r="G124" s="104"/>
    </row>
    <row r="125" spans="1:7" ht="15.75" x14ac:dyDescent="0.25">
      <c r="A125" s="94"/>
      <c r="B125" s="95"/>
      <c r="C125" s="24" t="s">
        <v>44</v>
      </c>
      <c r="D125" s="94"/>
      <c r="E125" s="76"/>
      <c r="F125" s="94"/>
      <c r="G125" s="104"/>
    </row>
    <row r="126" spans="1:7" ht="15.75" x14ac:dyDescent="0.25">
      <c r="A126" s="94"/>
      <c r="B126" s="95" t="s">
        <v>74</v>
      </c>
      <c r="C126" s="24" t="s">
        <v>123</v>
      </c>
      <c r="D126" s="94"/>
      <c r="E126" s="76">
        <v>5.86</v>
      </c>
      <c r="F126" s="94"/>
      <c r="G126" s="104"/>
    </row>
    <row r="127" spans="1:7" ht="15.75" x14ac:dyDescent="0.25">
      <c r="A127" s="94"/>
      <c r="B127" s="95"/>
      <c r="C127" s="24" t="s">
        <v>124</v>
      </c>
      <c r="D127" s="94"/>
      <c r="E127" s="76"/>
      <c r="F127" s="94"/>
      <c r="G127" s="104"/>
    </row>
    <row r="128" spans="1:7" ht="15.75" x14ac:dyDescent="0.25">
      <c r="A128" s="94">
        <v>14</v>
      </c>
      <c r="B128" s="95" t="s">
        <v>19</v>
      </c>
      <c r="C128" s="24" t="s">
        <v>128</v>
      </c>
      <c r="D128" s="94">
        <v>2</v>
      </c>
      <c r="E128" s="76">
        <v>2.8</v>
      </c>
      <c r="F128" s="76">
        <f>E131+E128</f>
        <v>5.72</v>
      </c>
      <c r="G128" s="104">
        <v>1400</v>
      </c>
    </row>
    <row r="129" spans="1:7" ht="15.75" x14ac:dyDescent="0.25">
      <c r="A129" s="94"/>
      <c r="B129" s="95"/>
      <c r="C129" s="24" t="s">
        <v>129</v>
      </c>
      <c r="D129" s="94"/>
      <c r="E129" s="76"/>
      <c r="F129" s="94"/>
      <c r="G129" s="104"/>
    </row>
    <row r="130" spans="1:7" ht="15.75" x14ac:dyDescent="0.25">
      <c r="A130" s="94"/>
      <c r="B130" s="95"/>
      <c r="C130" s="24" t="s">
        <v>130</v>
      </c>
      <c r="D130" s="94"/>
      <c r="E130" s="76"/>
      <c r="F130" s="94"/>
      <c r="G130" s="104"/>
    </row>
    <row r="131" spans="1:7" ht="15.75" x14ac:dyDescent="0.25">
      <c r="A131" s="94"/>
      <c r="B131" s="95" t="s">
        <v>19</v>
      </c>
      <c r="C131" s="24" t="s">
        <v>125</v>
      </c>
      <c r="D131" s="94"/>
      <c r="E131" s="76">
        <v>2.92</v>
      </c>
      <c r="F131" s="94"/>
      <c r="G131" s="104"/>
    </row>
    <row r="132" spans="1:7" ht="15.75" x14ac:dyDescent="0.25">
      <c r="A132" s="94"/>
      <c r="B132" s="95"/>
      <c r="C132" s="24" t="s">
        <v>126</v>
      </c>
      <c r="D132" s="94"/>
      <c r="E132" s="76"/>
      <c r="F132" s="94"/>
      <c r="G132" s="104"/>
    </row>
    <row r="133" spans="1:7" ht="15.75" x14ac:dyDescent="0.25">
      <c r="A133" s="94"/>
      <c r="B133" s="95"/>
      <c r="C133" s="24" t="s">
        <v>127</v>
      </c>
      <c r="D133" s="94"/>
      <c r="E133" s="76"/>
      <c r="F133" s="94"/>
      <c r="G133" s="104"/>
    </row>
    <row r="134" spans="1:7" ht="15.75" x14ac:dyDescent="0.25">
      <c r="A134" s="94">
        <v>15</v>
      </c>
      <c r="B134" s="95" t="s">
        <v>45</v>
      </c>
      <c r="C134" s="24" t="s">
        <v>131</v>
      </c>
      <c r="D134" s="94">
        <v>2</v>
      </c>
      <c r="E134" s="76">
        <v>4.97</v>
      </c>
      <c r="F134" s="76">
        <f>E137+E134</f>
        <v>10.199999999999999</v>
      </c>
      <c r="G134" s="104">
        <v>800</v>
      </c>
    </row>
    <row r="135" spans="1:7" ht="15.75" x14ac:dyDescent="0.25">
      <c r="A135" s="94"/>
      <c r="B135" s="95"/>
      <c r="C135" s="24" t="s">
        <v>132</v>
      </c>
      <c r="D135" s="94"/>
      <c r="E135" s="76"/>
      <c r="F135" s="94"/>
      <c r="G135" s="104"/>
    </row>
    <row r="136" spans="1:7" ht="15.75" x14ac:dyDescent="0.25">
      <c r="A136" s="94"/>
      <c r="B136" s="95"/>
      <c r="C136" s="24" t="s">
        <v>133</v>
      </c>
      <c r="D136" s="94"/>
      <c r="E136" s="76"/>
      <c r="F136" s="94"/>
      <c r="G136" s="104"/>
    </row>
    <row r="137" spans="1:7" ht="15.75" x14ac:dyDescent="0.25">
      <c r="A137" s="94"/>
      <c r="B137" s="95" t="s">
        <v>45</v>
      </c>
      <c r="C137" s="24" t="s">
        <v>134</v>
      </c>
      <c r="D137" s="94"/>
      <c r="E137" s="76">
        <v>5.23</v>
      </c>
      <c r="F137" s="94"/>
      <c r="G137" s="104"/>
    </row>
    <row r="138" spans="1:7" ht="15.75" x14ac:dyDescent="0.25">
      <c r="A138" s="94"/>
      <c r="B138" s="95"/>
      <c r="C138" s="24" t="s">
        <v>132</v>
      </c>
      <c r="D138" s="94"/>
      <c r="E138" s="76"/>
      <c r="F138" s="94"/>
      <c r="G138" s="104"/>
    </row>
    <row r="139" spans="1:7" ht="15.75" x14ac:dyDescent="0.25">
      <c r="A139" s="94"/>
      <c r="B139" s="95"/>
      <c r="C139" s="24" t="s">
        <v>135</v>
      </c>
      <c r="D139" s="94"/>
      <c r="E139" s="76"/>
      <c r="F139" s="94"/>
      <c r="G139" s="104"/>
    </row>
    <row r="140" spans="1:7" ht="15.75" x14ac:dyDescent="0.25">
      <c r="A140" s="94">
        <v>16</v>
      </c>
      <c r="B140" s="95" t="s">
        <v>19</v>
      </c>
      <c r="C140" s="24" t="s">
        <v>136</v>
      </c>
      <c r="D140" s="94">
        <v>1</v>
      </c>
      <c r="E140" s="76">
        <v>4.6900000000000004</v>
      </c>
      <c r="F140" s="94">
        <v>4.6900000000000004</v>
      </c>
      <c r="G140" s="104">
        <v>1300</v>
      </c>
    </row>
    <row r="141" spans="1:7" ht="15.75" x14ac:dyDescent="0.25">
      <c r="A141" s="94"/>
      <c r="B141" s="95"/>
      <c r="C141" s="24" t="s">
        <v>126</v>
      </c>
      <c r="D141" s="94"/>
      <c r="E141" s="76"/>
      <c r="F141" s="94"/>
      <c r="G141" s="104"/>
    </row>
    <row r="142" spans="1:7" ht="15.75" x14ac:dyDescent="0.25">
      <c r="A142" s="94"/>
      <c r="B142" s="95"/>
      <c r="C142" s="24" t="s">
        <v>137</v>
      </c>
      <c r="D142" s="94"/>
      <c r="E142" s="76"/>
      <c r="F142" s="94"/>
      <c r="G142" s="104"/>
    </row>
    <row r="143" spans="1:7" ht="15.75" x14ac:dyDescent="0.25">
      <c r="A143" s="94">
        <v>17</v>
      </c>
      <c r="B143" s="95" t="s">
        <v>74</v>
      </c>
      <c r="C143" s="24" t="s">
        <v>138</v>
      </c>
      <c r="D143" s="94">
        <v>2</v>
      </c>
      <c r="E143" s="76">
        <v>3.89</v>
      </c>
      <c r="F143" s="76">
        <f>E146+E143</f>
        <v>7.62</v>
      </c>
      <c r="G143" s="104">
        <v>300</v>
      </c>
    </row>
    <row r="144" spans="1:7" ht="15.75" x14ac:dyDescent="0.25">
      <c r="A144" s="94"/>
      <c r="B144" s="95"/>
      <c r="C144" s="24" t="s">
        <v>139</v>
      </c>
      <c r="D144" s="94"/>
      <c r="E144" s="76"/>
      <c r="F144" s="94"/>
      <c r="G144" s="104"/>
    </row>
    <row r="145" spans="1:7" ht="15.75" x14ac:dyDescent="0.25">
      <c r="A145" s="94"/>
      <c r="B145" s="95"/>
      <c r="C145" s="24" t="s">
        <v>140</v>
      </c>
      <c r="D145" s="94"/>
      <c r="E145" s="76"/>
      <c r="F145" s="94"/>
      <c r="G145" s="104"/>
    </row>
    <row r="146" spans="1:7" ht="15.75" x14ac:dyDescent="0.25">
      <c r="A146" s="94"/>
      <c r="B146" s="95" t="s">
        <v>19</v>
      </c>
      <c r="C146" s="24" t="s">
        <v>141</v>
      </c>
      <c r="D146" s="94"/>
      <c r="E146" s="76">
        <v>3.73</v>
      </c>
      <c r="F146" s="94"/>
      <c r="G146" s="104"/>
    </row>
    <row r="147" spans="1:7" ht="15.75" x14ac:dyDescent="0.25">
      <c r="A147" s="94"/>
      <c r="B147" s="95"/>
      <c r="C147" s="24" t="s">
        <v>142</v>
      </c>
      <c r="D147" s="94"/>
      <c r="E147" s="76"/>
      <c r="F147" s="94"/>
      <c r="G147" s="104"/>
    </row>
    <row r="148" spans="1:7" ht="15.75" x14ac:dyDescent="0.25">
      <c r="A148" s="94"/>
      <c r="B148" s="95"/>
      <c r="C148" s="24" t="s">
        <v>143</v>
      </c>
      <c r="D148" s="94"/>
      <c r="E148" s="76"/>
      <c r="F148" s="94"/>
      <c r="G148" s="104"/>
    </row>
    <row r="149" spans="1:7" ht="15" customHeight="1" x14ac:dyDescent="0.25">
      <c r="A149" s="94">
        <v>18</v>
      </c>
      <c r="B149" s="95" t="s">
        <v>144</v>
      </c>
      <c r="C149" s="24" t="s">
        <v>149</v>
      </c>
      <c r="D149" s="94">
        <v>5</v>
      </c>
      <c r="E149" s="76">
        <v>6.68</v>
      </c>
      <c r="F149" s="76">
        <f>SUM(E149:E158)</f>
        <v>30.47</v>
      </c>
      <c r="G149" s="104">
        <v>400</v>
      </c>
    </row>
    <row r="150" spans="1:7" ht="15.75" x14ac:dyDescent="0.25">
      <c r="A150" s="94"/>
      <c r="B150" s="95"/>
      <c r="C150" s="24" t="s">
        <v>151</v>
      </c>
      <c r="D150" s="94"/>
      <c r="E150" s="76"/>
      <c r="F150" s="94"/>
      <c r="G150" s="104"/>
    </row>
    <row r="151" spans="1:7" ht="15.75" x14ac:dyDescent="0.25">
      <c r="A151" s="94"/>
      <c r="B151" s="95" t="s">
        <v>144</v>
      </c>
      <c r="C151" s="24" t="s">
        <v>152</v>
      </c>
      <c r="D151" s="94"/>
      <c r="E151" s="76">
        <v>5.49</v>
      </c>
      <c r="F151" s="94"/>
      <c r="G151" s="104"/>
    </row>
    <row r="152" spans="1:7" ht="15.75" x14ac:dyDescent="0.25">
      <c r="A152" s="94"/>
      <c r="B152" s="95"/>
      <c r="C152" s="24" t="s">
        <v>153</v>
      </c>
      <c r="D152" s="94"/>
      <c r="E152" s="76"/>
      <c r="F152" s="94"/>
      <c r="G152" s="104"/>
    </row>
    <row r="153" spans="1:7" ht="15.75" x14ac:dyDescent="0.25">
      <c r="A153" s="94"/>
      <c r="B153" s="95" t="s">
        <v>144</v>
      </c>
      <c r="C153" s="24" t="s">
        <v>145</v>
      </c>
      <c r="D153" s="94"/>
      <c r="E153" s="76">
        <v>5.98</v>
      </c>
      <c r="F153" s="94"/>
      <c r="G153" s="104"/>
    </row>
    <row r="154" spans="1:7" ht="15.75" x14ac:dyDescent="0.25">
      <c r="A154" s="94"/>
      <c r="B154" s="95"/>
      <c r="C154" s="24" t="s">
        <v>146</v>
      </c>
      <c r="D154" s="94"/>
      <c r="E154" s="76"/>
      <c r="F154" s="94"/>
      <c r="G154" s="104"/>
    </row>
    <row r="155" spans="1:7" ht="15" customHeight="1" x14ac:dyDescent="0.25">
      <c r="A155" s="94"/>
      <c r="B155" s="95" t="s">
        <v>144</v>
      </c>
      <c r="C155" s="24" t="s">
        <v>147</v>
      </c>
      <c r="D155" s="94"/>
      <c r="E155" s="76">
        <v>5.7</v>
      </c>
      <c r="F155" s="94"/>
      <c r="G155" s="104"/>
    </row>
    <row r="156" spans="1:7" ht="15.75" x14ac:dyDescent="0.25">
      <c r="A156" s="94"/>
      <c r="B156" s="95"/>
      <c r="C156" s="24" t="s">
        <v>148</v>
      </c>
      <c r="D156" s="94"/>
      <c r="E156" s="76"/>
      <c r="F156" s="94"/>
      <c r="G156" s="104"/>
    </row>
    <row r="157" spans="1:7" ht="15" customHeight="1" x14ac:dyDescent="0.25">
      <c r="A157" s="94"/>
      <c r="B157" s="95" t="s">
        <v>144</v>
      </c>
      <c r="C157" s="24" t="s">
        <v>149</v>
      </c>
      <c r="D157" s="94"/>
      <c r="E157" s="76">
        <v>6.62</v>
      </c>
      <c r="F157" s="94"/>
      <c r="G157" s="104"/>
    </row>
    <row r="158" spans="1:7" ht="15.75" x14ac:dyDescent="0.25">
      <c r="A158" s="94"/>
      <c r="B158" s="95"/>
      <c r="C158" s="24" t="s">
        <v>150</v>
      </c>
      <c r="D158" s="94"/>
      <c r="E158" s="76"/>
      <c r="F158" s="94"/>
      <c r="G158" s="104"/>
    </row>
    <row r="159" spans="1:7" ht="15.75" x14ac:dyDescent="0.25">
      <c r="A159" s="94">
        <v>19</v>
      </c>
      <c r="B159" s="95" t="s">
        <v>144</v>
      </c>
      <c r="C159" s="24" t="s">
        <v>149</v>
      </c>
      <c r="D159" s="94">
        <v>6</v>
      </c>
      <c r="E159" s="76">
        <v>6.33</v>
      </c>
      <c r="F159" s="76">
        <f>SUM(E159:E171)</f>
        <v>37.230000000000004</v>
      </c>
      <c r="G159" s="104">
        <v>400</v>
      </c>
    </row>
    <row r="160" spans="1:7" ht="15.75" x14ac:dyDescent="0.25">
      <c r="A160" s="94"/>
      <c r="B160" s="95"/>
      <c r="C160" s="24" t="s">
        <v>154</v>
      </c>
      <c r="D160" s="94"/>
      <c r="E160" s="76"/>
      <c r="F160" s="94"/>
      <c r="G160" s="104"/>
    </row>
    <row r="161" spans="1:7" ht="15.75" x14ac:dyDescent="0.25">
      <c r="A161" s="94"/>
      <c r="B161" s="95" t="s">
        <v>144</v>
      </c>
      <c r="C161" s="24" t="s">
        <v>155</v>
      </c>
      <c r="D161" s="94"/>
      <c r="E161" s="76">
        <v>6.53</v>
      </c>
      <c r="F161" s="94"/>
      <c r="G161" s="104"/>
    </row>
    <row r="162" spans="1:7" ht="15.75" x14ac:dyDescent="0.25">
      <c r="A162" s="94"/>
      <c r="B162" s="95"/>
      <c r="C162" s="24" t="s">
        <v>156</v>
      </c>
      <c r="D162" s="94"/>
      <c r="E162" s="76"/>
      <c r="F162" s="94"/>
      <c r="G162" s="104"/>
    </row>
    <row r="163" spans="1:7" ht="15.75" x14ac:dyDescent="0.25">
      <c r="A163" s="94"/>
      <c r="B163" s="95" t="s">
        <v>144</v>
      </c>
      <c r="C163" s="24" t="s">
        <v>155</v>
      </c>
      <c r="D163" s="94"/>
      <c r="E163" s="76">
        <v>6.3</v>
      </c>
      <c r="F163" s="94"/>
      <c r="G163" s="104"/>
    </row>
    <row r="164" spans="1:7" ht="15.75" x14ac:dyDescent="0.25">
      <c r="A164" s="94"/>
      <c r="B164" s="95"/>
      <c r="C164" s="24" t="s">
        <v>157</v>
      </c>
      <c r="D164" s="94"/>
      <c r="E164" s="76"/>
      <c r="F164" s="94"/>
      <c r="G164" s="104"/>
    </row>
    <row r="165" spans="1:7" ht="15.75" x14ac:dyDescent="0.25">
      <c r="A165" s="94"/>
      <c r="B165" s="95" t="s">
        <v>144</v>
      </c>
      <c r="C165" s="24" t="s">
        <v>114</v>
      </c>
      <c r="D165" s="94"/>
      <c r="E165" s="76">
        <v>6.55</v>
      </c>
      <c r="F165" s="94"/>
      <c r="G165" s="104"/>
    </row>
    <row r="166" spans="1:7" ht="15.75" x14ac:dyDescent="0.25">
      <c r="A166" s="94"/>
      <c r="B166" s="95"/>
      <c r="C166" s="24" t="s">
        <v>158</v>
      </c>
      <c r="D166" s="94"/>
      <c r="E166" s="76"/>
      <c r="F166" s="94"/>
      <c r="G166" s="104"/>
    </row>
    <row r="167" spans="1:7" ht="15.75" x14ac:dyDescent="0.25">
      <c r="A167" s="94"/>
      <c r="B167" s="95"/>
      <c r="C167" s="24" t="s">
        <v>159</v>
      </c>
      <c r="D167" s="94"/>
      <c r="E167" s="76"/>
      <c r="F167" s="94"/>
      <c r="G167" s="104"/>
    </row>
    <row r="168" spans="1:7" ht="15.75" x14ac:dyDescent="0.25">
      <c r="A168" s="94"/>
      <c r="B168" s="95" t="s">
        <v>144</v>
      </c>
      <c r="C168" s="24" t="s">
        <v>160</v>
      </c>
      <c r="D168" s="94"/>
      <c r="E168" s="76">
        <v>5.68</v>
      </c>
      <c r="F168" s="94"/>
      <c r="G168" s="104"/>
    </row>
    <row r="169" spans="1:7" ht="15.75" x14ac:dyDescent="0.25">
      <c r="A169" s="94"/>
      <c r="B169" s="95"/>
      <c r="C169" s="24" t="s">
        <v>161</v>
      </c>
      <c r="D169" s="94"/>
      <c r="E169" s="76"/>
      <c r="F169" s="94"/>
      <c r="G169" s="104"/>
    </row>
    <row r="170" spans="1:7" ht="15.75" x14ac:dyDescent="0.25">
      <c r="A170" s="94"/>
      <c r="B170" s="95" t="s">
        <v>144</v>
      </c>
      <c r="C170" s="24" t="s">
        <v>152</v>
      </c>
      <c r="D170" s="94"/>
      <c r="E170" s="76">
        <v>5.84</v>
      </c>
      <c r="F170" s="94"/>
      <c r="G170" s="104"/>
    </row>
    <row r="171" spans="1:7" ht="15.75" x14ac:dyDescent="0.25">
      <c r="A171" s="94"/>
      <c r="B171" s="95"/>
      <c r="C171" s="24" t="s">
        <v>162</v>
      </c>
      <c r="D171" s="94"/>
      <c r="E171" s="76"/>
      <c r="F171" s="94"/>
      <c r="G171" s="104"/>
    </row>
    <row r="172" spans="1:7" ht="15.75" x14ac:dyDescent="0.25">
      <c r="A172" s="94">
        <v>20</v>
      </c>
      <c r="B172" s="95" t="s">
        <v>163</v>
      </c>
      <c r="C172" s="24" t="s">
        <v>164</v>
      </c>
      <c r="D172" s="94">
        <v>6</v>
      </c>
      <c r="E172" s="76">
        <v>1.59</v>
      </c>
      <c r="F172" s="76">
        <f>SUM(E172:E185)</f>
        <v>16.73</v>
      </c>
      <c r="G172" s="104">
        <v>400</v>
      </c>
    </row>
    <row r="173" spans="1:7" ht="15.75" x14ac:dyDescent="0.25">
      <c r="A173" s="94"/>
      <c r="B173" s="95"/>
      <c r="C173" s="24" t="s">
        <v>165</v>
      </c>
      <c r="D173" s="94"/>
      <c r="E173" s="76"/>
      <c r="F173" s="94"/>
      <c r="G173" s="104"/>
    </row>
    <row r="174" spans="1:7" ht="15" customHeight="1" x14ac:dyDescent="0.25">
      <c r="A174" s="94"/>
      <c r="B174" s="95" t="s">
        <v>163</v>
      </c>
      <c r="C174" s="24" t="s">
        <v>166</v>
      </c>
      <c r="D174" s="94"/>
      <c r="E174" s="76">
        <v>3.77</v>
      </c>
      <c r="F174" s="94"/>
      <c r="G174" s="104"/>
    </row>
    <row r="175" spans="1:7" ht="15.75" x14ac:dyDescent="0.25">
      <c r="A175" s="94"/>
      <c r="B175" s="95"/>
      <c r="C175" s="24" t="s">
        <v>167</v>
      </c>
      <c r="D175" s="94"/>
      <c r="E175" s="76"/>
      <c r="F175" s="94"/>
      <c r="G175" s="104"/>
    </row>
    <row r="176" spans="1:7" ht="15.75" x14ac:dyDescent="0.25">
      <c r="A176" s="94"/>
      <c r="B176" s="95" t="s">
        <v>144</v>
      </c>
      <c r="C176" s="24" t="s">
        <v>168</v>
      </c>
      <c r="D176" s="94"/>
      <c r="E176" s="76">
        <v>3.28</v>
      </c>
      <c r="F176" s="94"/>
      <c r="G176" s="104"/>
    </row>
    <row r="177" spans="1:7" ht="15.75" x14ac:dyDescent="0.25">
      <c r="A177" s="94"/>
      <c r="B177" s="95"/>
      <c r="C177" s="24" t="s">
        <v>169</v>
      </c>
      <c r="D177" s="94"/>
      <c r="E177" s="76"/>
      <c r="F177" s="94"/>
      <c r="G177" s="104"/>
    </row>
    <row r="178" spans="1:7" ht="15.75" x14ac:dyDescent="0.25">
      <c r="A178" s="94"/>
      <c r="B178" s="95"/>
      <c r="C178" s="24" t="s">
        <v>170</v>
      </c>
      <c r="D178" s="94"/>
      <c r="E178" s="76"/>
      <c r="F178" s="94"/>
      <c r="G178" s="104"/>
    </row>
    <row r="179" spans="1:7" ht="15.75" x14ac:dyDescent="0.25">
      <c r="A179" s="94"/>
      <c r="B179" s="95" t="s">
        <v>144</v>
      </c>
      <c r="C179" s="24" t="s">
        <v>171</v>
      </c>
      <c r="D179" s="94"/>
      <c r="E179" s="76">
        <v>2.2599999999999998</v>
      </c>
      <c r="F179" s="94"/>
      <c r="G179" s="104"/>
    </row>
    <row r="180" spans="1:7" ht="15.75" x14ac:dyDescent="0.25">
      <c r="A180" s="94"/>
      <c r="B180" s="95"/>
      <c r="C180" s="24" t="s">
        <v>172</v>
      </c>
      <c r="D180" s="94"/>
      <c r="E180" s="76"/>
      <c r="F180" s="94"/>
      <c r="G180" s="104"/>
    </row>
    <row r="181" spans="1:7" ht="15.75" x14ac:dyDescent="0.25">
      <c r="A181" s="94"/>
      <c r="B181" s="95" t="s">
        <v>144</v>
      </c>
      <c r="C181" s="24" t="s">
        <v>173</v>
      </c>
      <c r="D181" s="94"/>
      <c r="E181" s="76">
        <v>3.36</v>
      </c>
      <c r="F181" s="94"/>
      <c r="G181" s="104"/>
    </row>
    <row r="182" spans="1:7" ht="15.75" x14ac:dyDescent="0.25">
      <c r="A182" s="94"/>
      <c r="B182" s="95"/>
      <c r="C182" s="24" t="s">
        <v>174</v>
      </c>
      <c r="D182" s="94"/>
      <c r="E182" s="76"/>
      <c r="F182" s="94"/>
      <c r="G182" s="104"/>
    </row>
    <row r="183" spans="1:7" ht="15.75" x14ac:dyDescent="0.25">
      <c r="A183" s="94"/>
      <c r="B183" s="95" t="s">
        <v>74</v>
      </c>
      <c r="C183" s="24" t="s">
        <v>175</v>
      </c>
      <c r="D183" s="94"/>
      <c r="E183" s="76">
        <v>2.4700000000000002</v>
      </c>
      <c r="F183" s="94"/>
      <c r="G183" s="104"/>
    </row>
    <row r="184" spans="1:7" ht="15.75" x14ac:dyDescent="0.25">
      <c r="A184" s="94"/>
      <c r="B184" s="95"/>
      <c r="C184" s="24" t="s">
        <v>176</v>
      </c>
      <c r="D184" s="94"/>
      <c r="E184" s="76"/>
      <c r="F184" s="94"/>
      <c r="G184" s="104"/>
    </row>
    <row r="185" spans="1:7" ht="15.75" x14ac:dyDescent="0.25">
      <c r="A185" s="94"/>
      <c r="B185" s="95"/>
      <c r="C185" s="24" t="s">
        <v>177</v>
      </c>
      <c r="D185" s="94"/>
      <c r="E185" s="76"/>
      <c r="F185" s="94"/>
      <c r="G185" s="104"/>
    </row>
    <row r="186" spans="1:7" ht="15.75" x14ac:dyDescent="0.25">
      <c r="A186" s="94">
        <v>21</v>
      </c>
      <c r="B186" s="95" t="s">
        <v>45</v>
      </c>
      <c r="C186" s="24" t="s">
        <v>178</v>
      </c>
      <c r="D186" s="94">
        <v>2</v>
      </c>
      <c r="E186" s="76">
        <v>3.97</v>
      </c>
      <c r="F186" s="76">
        <f>E189+E186</f>
        <v>7.48</v>
      </c>
      <c r="G186" s="104">
        <v>100</v>
      </c>
    </row>
    <row r="187" spans="1:7" ht="15.75" x14ac:dyDescent="0.25">
      <c r="A187" s="94"/>
      <c r="B187" s="95"/>
      <c r="C187" s="24" t="s">
        <v>80</v>
      </c>
      <c r="D187" s="94"/>
      <c r="E187" s="76"/>
      <c r="F187" s="94"/>
      <c r="G187" s="104"/>
    </row>
    <row r="188" spans="1:7" ht="15.75" x14ac:dyDescent="0.25">
      <c r="A188" s="94"/>
      <c r="B188" s="95"/>
      <c r="C188" s="24" t="s">
        <v>179</v>
      </c>
      <c r="D188" s="94"/>
      <c r="E188" s="76"/>
      <c r="F188" s="94"/>
      <c r="G188" s="104"/>
    </row>
    <row r="189" spans="1:7" ht="15.75" x14ac:dyDescent="0.25">
      <c r="A189" s="94"/>
      <c r="B189" s="95" t="s">
        <v>74</v>
      </c>
      <c r="C189" s="24" t="s">
        <v>180</v>
      </c>
      <c r="D189" s="94"/>
      <c r="E189" s="76">
        <v>3.51</v>
      </c>
      <c r="F189" s="94"/>
      <c r="G189" s="104"/>
    </row>
    <row r="190" spans="1:7" ht="15.75" x14ac:dyDescent="0.25">
      <c r="A190" s="94"/>
      <c r="B190" s="95"/>
      <c r="C190" s="24" t="s">
        <v>181</v>
      </c>
      <c r="D190" s="94"/>
      <c r="E190" s="76"/>
      <c r="F190" s="94"/>
      <c r="G190" s="104"/>
    </row>
    <row r="191" spans="1:7" ht="15.75" x14ac:dyDescent="0.25">
      <c r="A191" s="94">
        <v>22</v>
      </c>
      <c r="B191" s="95" t="s">
        <v>45</v>
      </c>
      <c r="C191" s="24" t="s">
        <v>119</v>
      </c>
      <c r="D191" s="94">
        <v>4</v>
      </c>
      <c r="E191" s="76">
        <v>7</v>
      </c>
      <c r="F191" s="76">
        <f>SUM(E191:E199)</f>
        <v>28.02</v>
      </c>
      <c r="G191" s="104">
        <v>400</v>
      </c>
    </row>
    <row r="192" spans="1:7" ht="15.75" x14ac:dyDescent="0.25">
      <c r="A192" s="94"/>
      <c r="B192" s="95"/>
      <c r="C192" s="24" t="s">
        <v>182</v>
      </c>
      <c r="D192" s="94"/>
      <c r="E192" s="76"/>
      <c r="F192" s="94"/>
      <c r="G192" s="104"/>
    </row>
    <row r="193" spans="1:7" ht="15.75" x14ac:dyDescent="0.25">
      <c r="A193" s="94"/>
      <c r="B193" s="95" t="s">
        <v>45</v>
      </c>
      <c r="C193" s="24" t="s">
        <v>183</v>
      </c>
      <c r="D193" s="94"/>
      <c r="E193" s="76">
        <v>6.26</v>
      </c>
      <c r="F193" s="94"/>
      <c r="G193" s="104"/>
    </row>
    <row r="194" spans="1:7" ht="15.75" x14ac:dyDescent="0.25">
      <c r="A194" s="94"/>
      <c r="B194" s="95"/>
      <c r="C194" s="24" t="s">
        <v>184</v>
      </c>
      <c r="D194" s="94"/>
      <c r="E194" s="76"/>
      <c r="F194" s="94"/>
      <c r="G194" s="104"/>
    </row>
    <row r="195" spans="1:7" ht="15.75" x14ac:dyDescent="0.25">
      <c r="A195" s="94"/>
      <c r="B195" s="95"/>
      <c r="C195" s="24" t="s">
        <v>185</v>
      </c>
      <c r="D195" s="94"/>
      <c r="E195" s="76"/>
      <c r="F195" s="94"/>
      <c r="G195" s="104"/>
    </row>
    <row r="196" spans="1:7" ht="15.75" x14ac:dyDescent="0.25">
      <c r="A196" s="94"/>
      <c r="B196" s="95" t="s">
        <v>45</v>
      </c>
      <c r="C196" s="24" t="s">
        <v>119</v>
      </c>
      <c r="D196" s="94"/>
      <c r="E196" s="76">
        <v>7.3</v>
      </c>
      <c r="F196" s="94"/>
      <c r="G196" s="104"/>
    </row>
    <row r="197" spans="1:7" ht="15.75" x14ac:dyDescent="0.25">
      <c r="A197" s="94"/>
      <c r="B197" s="95"/>
      <c r="C197" s="24" t="s">
        <v>186</v>
      </c>
      <c r="D197" s="94"/>
      <c r="E197" s="76"/>
      <c r="F197" s="94"/>
      <c r="G197" s="104"/>
    </row>
    <row r="198" spans="1:7" ht="15.75" x14ac:dyDescent="0.25">
      <c r="A198" s="94"/>
      <c r="B198" s="95" t="s">
        <v>45</v>
      </c>
      <c r="C198" s="24" t="s">
        <v>187</v>
      </c>
      <c r="D198" s="94"/>
      <c r="E198" s="76">
        <v>7.46</v>
      </c>
      <c r="F198" s="94"/>
      <c r="G198" s="104"/>
    </row>
    <row r="199" spans="1:7" ht="15.75" x14ac:dyDescent="0.25">
      <c r="A199" s="94"/>
      <c r="B199" s="95"/>
      <c r="C199" s="24" t="s">
        <v>188</v>
      </c>
      <c r="D199" s="94"/>
      <c r="E199" s="76"/>
      <c r="F199" s="94"/>
      <c r="G199" s="104"/>
    </row>
    <row r="200" spans="1:7" ht="15" customHeight="1" x14ac:dyDescent="0.25">
      <c r="A200" s="82">
        <v>23</v>
      </c>
      <c r="B200" s="95" t="s">
        <v>163</v>
      </c>
      <c r="C200" s="24" t="s">
        <v>189</v>
      </c>
      <c r="D200" s="94">
        <v>4</v>
      </c>
      <c r="E200" s="76">
        <v>3.11</v>
      </c>
      <c r="F200" s="76">
        <f>SUM(E200:E213)</f>
        <v>13.44</v>
      </c>
      <c r="G200" s="104">
        <v>200</v>
      </c>
    </row>
    <row r="201" spans="1:7" ht="15.75" x14ac:dyDescent="0.25">
      <c r="A201" s="83"/>
      <c r="B201" s="95"/>
      <c r="C201" s="24" t="s">
        <v>7</v>
      </c>
      <c r="D201" s="94"/>
      <c r="E201" s="76"/>
      <c r="F201" s="94"/>
      <c r="G201" s="104"/>
    </row>
    <row r="202" spans="1:7" ht="15.75" x14ac:dyDescent="0.25">
      <c r="A202" s="83"/>
      <c r="B202" s="95"/>
      <c r="C202" s="24" t="s">
        <v>190</v>
      </c>
      <c r="D202" s="94"/>
      <c r="E202" s="76"/>
      <c r="F202" s="94"/>
      <c r="G202" s="104"/>
    </row>
    <row r="203" spans="1:7" ht="15.75" x14ac:dyDescent="0.25">
      <c r="A203" s="83"/>
      <c r="B203" s="95" t="s">
        <v>144</v>
      </c>
      <c r="C203" s="24" t="s">
        <v>191</v>
      </c>
      <c r="D203" s="94"/>
      <c r="E203" s="76">
        <v>3.16</v>
      </c>
      <c r="F203" s="94"/>
      <c r="G203" s="104"/>
    </row>
    <row r="204" spans="1:7" ht="15.75" x14ac:dyDescent="0.25">
      <c r="A204" s="83"/>
      <c r="B204" s="95"/>
      <c r="C204" s="24" t="s">
        <v>192</v>
      </c>
      <c r="D204" s="94"/>
      <c r="E204" s="76"/>
      <c r="F204" s="94"/>
      <c r="G204" s="104"/>
    </row>
    <row r="205" spans="1:7" ht="15.75" x14ac:dyDescent="0.25">
      <c r="A205" s="83"/>
      <c r="B205" s="95"/>
      <c r="C205" s="24" t="s">
        <v>193</v>
      </c>
      <c r="D205" s="94"/>
      <c r="E205" s="76"/>
      <c r="F205" s="94"/>
      <c r="G205" s="104"/>
    </row>
    <row r="206" spans="1:7" ht="15.75" x14ac:dyDescent="0.25">
      <c r="A206" s="83"/>
      <c r="B206" s="95" t="s">
        <v>194</v>
      </c>
      <c r="C206" s="24" t="s">
        <v>195</v>
      </c>
      <c r="D206" s="94"/>
      <c r="E206" s="76">
        <v>3.25</v>
      </c>
      <c r="F206" s="94"/>
      <c r="G206" s="104"/>
    </row>
    <row r="207" spans="1:7" ht="15.75" x14ac:dyDescent="0.25">
      <c r="A207" s="83"/>
      <c r="B207" s="95"/>
      <c r="C207" s="24" t="s">
        <v>196</v>
      </c>
      <c r="D207" s="94"/>
      <c r="E207" s="76"/>
      <c r="F207" s="94"/>
      <c r="G207" s="104"/>
    </row>
    <row r="208" spans="1:7" ht="15.75" x14ac:dyDescent="0.25">
      <c r="A208" s="83"/>
      <c r="B208" s="95"/>
      <c r="C208" s="24" t="s">
        <v>197</v>
      </c>
      <c r="D208" s="94"/>
      <c r="E208" s="76"/>
      <c r="F208" s="94"/>
      <c r="G208" s="104"/>
    </row>
    <row r="209" spans="1:7" ht="15.75" x14ac:dyDescent="0.25">
      <c r="A209" s="83"/>
      <c r="B209" s="95"/>
      <c r="C209" s="24" t="s">
        <v>198</v>
      </c>
      <c r="D209" s="94"/>
      <c r="E209" s="76"/>
      <c r="F209" s="94"/>
      <c r="G209" s="104"/>
    </row>
    <row r="210" spans="1:7" ht="15" customHeight="1" x14ac:dyDescent="0.25">
      <c r="A210" s="83"/>
      <c r="B210" s="95" t="s">
        <v>74</v>
      </c>
      <c r="C210" s="24" t="s">
        <v>199</v>
      </c>
      <c r="D210" s="94"/>
      <c r="E210" s="76">
        <v>3.92</v>
      </c>
      <c r="F210" s="94"/>
      <c r="G210" s="104"/>
    </row>
    <row r="211" spans="1:7" ht="15.75" x14ac:dyDescent="0.25">
      <c r="A211" s="83"/>
      <c r="B211" s="95"/>
      <c r="C211" s="24" t="s">
        <v>200</v>
      </c>
      <c r="D211" s="94"/>
      <c r="E211" s="76"/>
      <c r="F211" s="94"/>
      <c r="G211" s="104"/>
    </row>
    <row r="212" spans="1:7" ht="15.75" x14ac:dyDescent="0.25">
      <c r="A212" s="83"/>
      <c r="B212" s="95"/>
      <c r="C212" s="24" t="s">
        <v>201</v>
      </c>
      <c r="D212" s="94"/>
      <c r="E212" s="76"/>
      <c r="F212" s="94"/>
      <c r="G212" s="104"/>
    </row>
    <row r="213" spans="1:7" ht="15.75" x14ac:dyDescent="0.25">
      <c r="A213" s="87"/>
      <c r="B213" s="95"/>
      <c r="C213" s="24" t="s">
        <v>202</v>
      </c>
      <c r="D213" s="94"/>
      <c r="E213" s="76"/>
      <c r="F213" s="94"/>
      <c r="G213" s="104"/>
    </row>
    <row r="214" spans="1:7" ht="15.75" x14ac:dyDescent="0.25">
      <c r="A214" s="94">
        <v>24</v>
      </c>
      <c r="B214" s="95" t="s">
        <v>194</v>
      </c>
      <c r="C214" s="24" t="s">
        <v>203</v>
      </c>
      <c r="D214" s="94">
        <v>2</v>
      </c>
      <c r="E214" s="76">
        <v>8.27</v>
      </c>
      <c r="F214" s="76">
        <f>E217+E214</f>
        <v>16.75</v>
      </c>
      <c r="G214" s="104">
        <v>200</v>
      </c>
    </row>
    <row r="215" spans="1:7" ht="15.75" x14ac:dyDescent="0.25">
      <c r="A215" s="94"/>
      <c r="B215" s="95"/>
      <c r="C215" s="24" t="s">
        <v>204</v>
      </c>
      <c r="D215" s="94"/>
      <c r="E215" s="76"/>
      <c r="F215" s="94"/>
      <c r="G215" s="104"/>
    </row>
    <row r="216" spans="1:7" ht="15.75" x14ac:dyDescent="0.25">
      <c r="A216" s="94"/>
      <c r="B216" s="95"/>
      <c r="C216" s="24" t="s">
        <v>205</v>
      </c>
      <c r="D216" s="94"/>
      <c r="E216" s="76"/>
      <c r="F216" s="94"/>
      <c r="G216" s="104"/>
    </row>
    <row r="217" spans="1:7" ht="15" customHeight="1" x14ac:dyDescent="0.25">
      <c r="A217" s="94"/>
      <c r="B217" s="95" t="s">
        <v>194</v>
      </c>
      <c r="C217" s="24" t="s">
        <v>206</v>
      </c>
      <c r="D217" s="94"/>
      <c r="E217" s="76">
        <v>8.48</v>
      </c>
      <c r="F217" s="94"/>
      <c r="G217" s="104"/>
    </row>
    <row r="218" spans="1:7" ht="15.75" x14ac:dyDescent="0.25">
      <c r="A218" s="94"/>
      <c r="B218" s="95"/>
      <c r="C218" s="24" t="s">
        <v>207</v>
      </c>
      <c r="D218" s="94"/>
      <c r="E218" s="76"/>
      <c r="F218" s="94"/>
      <c r="G218" s="104"/>
    </row>
    <row r="219" spans="1:7" ht="15.75" x14ac:dyDescent="0.25">
      <c r="A219" s="94"/>
      <c r="B219" s="95"/>
      <c r="C219" s="24" t="s">
        <v>208</v>
      </c>
      <c r="D219" s="94"/>
      <c r="E219" s="76"/>
      <c r="F219" s="94"/>
      <c r="G219" s="104"/>
    </row>
    <row r="220" spans="1:7" ht="15.75" x14ac:dyDescent="0.25">
      <c r="A220" s="94">
        <v>25</v>
      </c>
      <c r="B220" s="95" t="s">
        <v>163</v>
      </c>
      <c r="C220" s="24" t="s">
        <v>209</v>
      </c>
      <c r="D220" s="94">
        <v>3</v>
      </c>
      <c r="E220" s="76">
        <v>6.57</v>
      </c>
      <c r="F220" s="76">
        <f>SUM(E220:E227)</f>
        <v>18.350000000000001</v>
      </c>
      <c r="G220" s="104">
        <v>200</v>
      </c>
    </row>
    <row r="221" spans="1:7" ht="15.75" x14ac:dyDescent="0.25">
      <c r="A221" s="94"/>
      <c r="B221" s="95"/>
      <c r="C221" s="24" t="s">
        <v>210</v>
      </c>
      <c r="D221" s="94"/>
      <c r="E221" s="76"/>
      <c r="F221" s="94"/>
      <c r="G221" s="104"/>
    </row>
    <row r="222" spans="1:7" ht="15.75" x14ac:dyDescent="0.25">
      <c r="A222" s="94"/>
      <c r="B222" s="95" t="s">
        <v>74</v>
      </c>
      <c r="C222" s="24" t="s">
        <v>461</v>
      </c>
      <c r="D222" s="94"/>
      <c r="E222" s="76">
        <v>5.94</v>
      </c>
      <c r="F222" s="94"/>
      <c r="G222" s="104"/>
    </row>
    <row r="223" spans="1:7" ht="15.75" x14ac:dyDescent="0.25">
      <c r="A223" s="94"/>
      <c r="B223" s="95"/>
      <c r="C223" s="24" t="s">
        <v>196</v>
      </c>
      <c r="D223" s="94"/>
      <c r="E223" s="76"/>
      <c r="F223" s="94"/>
      <c r="G223" s="104"/>
    </row>
    <row r="224" spans="1:7" ht="15.75" x14ac:dyDescent="0.25">
      <c r="A224" s="94"/>
      <c r="B224" s="95"/>
      <c r="C224" s="24" t="s">
        <v>211</v>
      </c>
      <c r="D224" s="94"/>
      <c r="E224" s="76"/>
      <c r="F224" s="94"/>
      <c r="G224" s="104"/>
    </row>
    <row r="225" spans="1:7" ht="15" customHeight="1" x14ac:dyDescent="0.25">
      <c r="A225" s="94"/>
      <c r="B225" s="95" t="s">
        <v>74</v>
      </c>
      <c r="C225" s="24" t="s">
        <v>212</v>
      </c>
      <c r="D225" s="94"/>
      <c r="E225" s="76">
        <v>5.84</v>
      </c>
      <c r="F225" s="94"/>
      <c r="G225" s="104"/>
    </row>
    <row r="226" spans="1:7" ht="15.75" x14ac:dyDescent="0.25">
      <c r="A226" s="94"/>
      <c r="B226" s="95"/>
      <c r="C226" s="24" t="s">
        <v>213</v>
      </c>
      <c r="D226" s="94"/>
      <c r="E226" s="76"/>
      <c r="F226" s="94"/>
      <c r="G226" s="104"/>
    </row>
    <row r="227" spans="1:7" ht="15.75" x14ac:dyDescent="0.25">
      <c r="A227" s="94"/>
      <c r="B227" s="95"/>
      <c r="C227" s="24" t="s">
        <v>214</v>
      </c>
      <c r="D227" s="94"/>
      <c r="E227" s="76"/>
      <c r="F227" s="94"/>
      <c r="G227" s="104"/>
    </row>
    <row r="228" spans="1:7" ht="15.75" x14ac:dyDescent="0.25">
      <c r="A228" s="94">
        <v>26</v>
      </c>
      <c r="B228" s="95" t="s">
        <v>45</v>
      </c>
      <c r="C228" s="24" t="s">
        <v>215</v>
      </c>
      <c r="D228" s="94">
        <v>4</v>
      </c>
      <c r="E228" s="76">
        <v>3.9</v>
      </c>
      <c r="F228" s="76">
        <f>SUM(E228:E235)</f>
        <v>15.280000000000001</v>
      </c>
      <c r="G228" s="104">
        <v>300</v>
      </c>
    </row>
    <row r="229" spans="1:7" ht="15.75" x14ac:dyDescent="0.25">
      <c r="A229" s="94"/>
      <c r="B229" s="95"/>
      <c r="C229" s="24" t="s">
        <v>216</v>
      </c>
      <c r="D229" s="94"/>
      <c r="E229" s="76"/>
      <c r="F229" s="94"/>
      <c r="G229" s="104"/>
    </row>
    <row r="230" spans="1:7" ht="15.75" x14ac:dyDescent="0.25">
      <c r="A230" s="94"/>
      <c r="B230" s="95" t="s">
        <v>45</v>
      </c>
      <c r="C230" s="24" t="s">
        <v>217</v>
      </c>
      <c r="D230" s="94"/>
      <c r="E230" s="76">
        <v>3.66</v>
      </c>
      <c r="F230" s="94"/>
      <c r="G230" s="104"/>
    </row>
    <row r="231" spans="1:7" ht="15.75" x14ac:dyDescent="0.25">
      <c r="A231" s="94"/>
      <c r="B231" s="95"/>
      <c r="C231" s="24" t="s">
        <v>218</v>
      </c>
      <c r="D231" s="94"/>
      <c r="E231" s="76"/>
      <c r="F231" s="94"/>
      <c r="G231" s="104"/>
    </row>
    <row r="232" spans="1:7" ht="15.75" x14ac:dyDescent="0.25">
      <c r="A232" s="94"/>
      <c r="B232" s="95" t="s">
        <v>45</v>
      </c>
      <c r="C232" s="24" t="s">
        <v>220</v>
      </c>
      <c r="D232" s="94"/>
      <c r="E232" s="76">
        <v>4.2300000000000004</v>
      </c>
      <c r="F232" s="94"/>
      <c r="G232" s="104"/>
    </row>
    <row r="233" spans="1:7" ht="15.75" x14ac:dyDescent="0.25">
      <c r="A233" s="94"/>
      <c r="B233" s="95"/>
      <c r="C233" s="24" t="s">
        <v>219</v>
      </c>
      <c r="D233" s="94"/>
      <c r="E233" s="76"/>
      <c r="F233" s="94"/>
      <c r="G233" s="104"/>
    </row>
    <row r="234" spans="1:7" ht="15.75" x14ac:dyDescent="0.25">
      <c r="A234" s="94"/>
      <c r="B234" s="95" t="s">
        <v>45</v>
      </c>
      <c r="C234" s="24" t="s">
        <v>221</v>
      </c>
      <c r="D234" s="94"/>
      <c r="E234" s="76">
        <v>3.49</v>
      </c>
      <c r="F234" s="94"/>
      <c r="G234" s="104"/>
    </row>
    <row r="235" spans="1:7" ht="15.75" x14ac:dyDescent="0.25">
      <c r="A235" s="94"/>
      <c r="B235" s="95"/>
      <c r="C235" s="24" t="s">
        <v>222</v>
      </c>
      <c r="D235" s="94"/>
      <c r="E235" s="76"/>
      <c r="F235" s="94"/>
      <c r="G235" s="104"/>
    </row>
    <row r="236" spans="1:7" ht="15" customHeight="1" x14ac:dyDescent="0.25">
      <c r="A236" s="94">
        <v>27</v>
      </c>
      <c r="B236" s="95" t="s">
        <v>144</v>
      </c>
      <c r="C236" s="24" t="s">
        <v>223</v>
      </c>
      <c r="D236" s="94">
        <v>2</v>
      </c>
      <c r="E236" s="76">
        <v>3.81</v>
      </c>
      <c r="F236" s="76">
        <f>E236+E239</f>
        <v>7.41</v>
      </c>
      <c r="G236" s="104">
        <v>100</v>
      </c>
    </row>
    <row r="237" spans="1:7" ht="15.75" x14ac:dyDescent="0.25">
      <c r="A237" s="94"/>
      <c r="B237" s="95"/>
      <c r="C237" s="24" t="s">
        <v>224</v>
      </c>
      <c r="D237" s="94"/>
      <c r="E237" s="76"/>
      <c r="F237" s="94"/>
      <c r="G237" s="104"/>
    </row>
    <row r="238" spans="1:7" ht="15.75" x14ac:dyDescent="0.25">
      <c r="A238" s="94"/>
      <c r="B238" s="95"/>
      <c r="C238" s="24" t="s">
        <v>225</v>
      </c>
      <c r="D238" s="94"/>
      <c r="E238" s="76"/>
      <c r="F238" s="94"/>
      <c r="G238" s="104"/>
    </row>
    <row r="239" spans="1:7" ht="15.75" x14ac:dyDescent="0.25">
      <c r="A239" s="94"/>
      <c r="B239" s="95" t="s">
        <v>144</v>
      </c>
      <c r="C239" s="24" t="s">
        <v>226</v>
      </c>
      <c r="D239" s="94"/>
      <c r="E239" s="76">
        <v>3.6</v>
      </c>
      <c r="F239" s="94"/>
      <c r="G239" s="104"/>
    </row>
    <row r="240" spans="1:7" ht="15.75" x14ac:dyDescent="0.25">
      <c r="A240" s="94"/>
      <c r="B240" s="95"/>
      <c r="C240" s="24" t="s">
        <v>227</v>
      </c>
      <c r="D240" s="94"/>
      <c r="E240" s="76"/>
      <c r="F240" s="94"/>
      <c r="G240" s="104"/>
    </row>
    <row r="241" spans="1:7" ht="15.75" x14ac:dyDescent="0.25">
      <c r="A241" s="94"/>
      <c r="B241" s="95"/>
      <c r="C241" s="24" t="s">
        <v>228</v>
      </c>
      <c r="D241" s="94"/>
      <c r="E241" s="76"/>
      <c r="F241" s="94"/>
      <c r="G241" s="104"/>
    </row>
    <row r="242" spans="1:7" ht="15.75" x14ac:dyDescent="0.25">
      <c r="A242" s="94">
        <v>28</v>
      </c>
      <c r="B242" s="95" t="s">
        <v>144</v>
      </c>
      <c r="C242" s="24" t="s">
        <v>229</v>
      </c>
      <c r="D242" s="94">
        <v>7</v>
      </c>
      <c r="E242" s="76">
        <v>3.86</v>
      </c>
      <c r="F242" s="76">
        <f>SUM(E242:E262)</f>
        <v>26.740000000000002</v>
      </c>
      <c r="G242" s="104">
        <v>2600</v>
      </c>
    </row>
    <row r="243" spans="1:7" ht="15.75" x14ac:dyDescent="0.25">
      <c r="A243" s="94"/>
      <c r="B243" s="95"/>
      <c r="C243" s="24" t="s">
        <v>114</v>
      </c>
      <c r="D243" s="94"/>
      <c r="E243" s="76"/>
      <c r="F243" s="94"/>
      <c r="G243" s="104"/>
    </row>
    <row r="244" spans="1:7" ht="15.75" x14ac:dyDescent="0.25">
      <c r="A244" s="94"/>
      <c r="B244" s="95"/>
      <c r="C244" s="24" t="s">
        <v>230</v>
      </c>
      <c r="D244" s="94"/>
      <c r="E244" s="76"/>
      <c r="F244" s="94"/>
      <c r="G244" s="104"/>
    </row>
    <row r="245" spans="1:7" ht="15.75" x14ac:dyDescent="0.25">
      <c r="A245" s="94"/>
      <c r="B245" s="95" t="s">
        <v>144</v>
      </c>
      <c r="C245" s="24" t="s">
        <v>231</v>
      </c>
      <c r="D245" s="94"/>
      <c r="E245" s="76">
        <v>3.29</v>
      </c>
      <c r="F245" s="94"/>
      <c r="G245" s="104"/>
    </row>
    <row r="246" spans="1:7" ht="15.75" x14ac:dyDescent="0.25">
      <c r="A246" s="94"/>
      <c r="B246" s="95"/>
      <c r="C246" s="24" t="s">
        <v>114</v>
      </c>
      <c r="D246" s="94"/>
      <c r="E246" s="76"/>
      <c r="F246" s="94"/>
      <c r="G246" s="104"/>
    </row>
    <row r="247" spans="1:7" ht="15.75" x14ac:dyDescent="0.25">
      <c r="A247" s="94"/>
      <c r="B247" s="95"/>
      <c r="C247" s="24" t="s">
        <v>232</v>
      </c>
      <c r="D247" s="94"/>
      <c r="E247" s="76"/>
      <c r="F247" s="94"/>
      <c r="G247" s="104"/>
    </row>
    <row r="248" spans="1:7" ht="15.75" x14ac:dyDescent="0.25">
      <c r="A248" s="94"/>
      <c r="B248" s="95" t="s">
        <v>144</v>
      </c>
      <c r="C248" s="24" t="s">
        <v>233</v>
      </c>
      <c r="D248" s="94"/>
      <c r="E248" s="76">
        <v>3.72</v>
      </c>
      <c r="F248" s="94"/>
      <c r="G248" s="104"/>
    </row>
    <row r="249" spans="1:7" ht="15.75" x14ac:dyDescent="0.25">
      <c r="A249" s="94"/>
      <c r="B249" s="95"/>
      <c r="C249" s="24" t="s">
        <v>206</v>
      </c>
      <c r="D249" s="94"/>
      <c r="E249" s="76"/>
      <c r="F249" s="94"/>
      <c r="G249" s="104"/>
    </row>
    <row r="250" spans="1:7" ht="15.75" x14ac:dyDescent="0.25">
      <c r="A250" s="94"/>
      <c r="B250" s="95"/>
      <c r="C250" s="24" t="s">
        <v>234</v>
      </c>
      <c r="D250" s="94"/>
      <c r="E250" s="76"/>
      <c r="F250" s="94"/>
      <c r="G250" s="104"/>
    </row>
    <row r="251" spans="1:7" ht="15.75" x14ac:dyDescent="0.25">
      <c r="A251" s="94"/>
      <c r="B251" s="95" t="s">
        <v>144</v>
      </c>
      <c r="C251" s="24" t="s">
        <v>235</v>
      </c>
      <c r="D251" s="94"/>
      <c r="E251" s="76">
        <v>3.82</v>
      </c>
      <c r="F251" s="94"/>
      <c r="G251" s="104"/>
    </row>
    <row r="252" spans="1:7" ht="15.75" x14ac:dyDescent="0.25">
      <c r="A252" s="94"/>
      <c r="B252" s="95"/>
      <c r="C252" s="24" t="s">
        <v>236</v>
      </c>
      <c r="D252" s="94"/>
      <c r="E252" s="76"/>
      <c r="F252" s="94"/>
      <c r="G252" s="104"/>
    </row>
    <row r="253" spans="1:7" ht="15.75" x14ac:dyDescent="0.25">
      <c r="A253" s="94"/>
      <c r="B253" s="95"/>
      <c r="C253" s="24" t="s">
        <v>237</v>
      </c>
      <c r="D253" s="94"/>
      <c r="E253" s="76"/>
      <c r="F253" s="94"/>
      <c r="G253" s="104"/>
    </row>
    <row r="254" spans="1:7" ht="15.75" x14ac:dyDescent="0.25">
      <c r="A254" s="94"/>
      <c r="B254" s="95" t="s">
        <v>144</v>
      </c>
      <c r="C254" s="24" t="s">
        <v>238</v>
      </c>
      <c r="D254" s="94"/>
      <c r="E254" s="76">
        <v>3.79</v>
      </c>
      <c r="F254" s="94"/>
      <c r="G254" s="104"/>
    </row>
    <row r="255" spans="1:7" ht="15.75" x14ac:dyDescent="0.25">
      <c r="A255" s="94"/>
      <c r="B255" s="95"/>
      <c r="C255" s="24" t="s">
        <v>206</v>
      </c>
      <c r="D255" s="94"/>
      <c r="E255" s="76"/>
      <c r="F255" s="94"/>
      <c r="G255" s="104"/>
    </row>
    <row r="256" spans="1:7" ht="15.75" x14ac:dyDescent="0.25">
      <c r="A256" s="94"/>
      <c r="B256" s="95"/>
      <c r="C256" s="24" t="s">
        <v>239</v>
      </c>
      <c r="D256" s="94"/>
      <c r="E256" s="76"/>
      <c r="F256" s="94"/>
      <c r="G256" s="104"/>
    </row>
    <row r="257" spans="1:7" ht="15.75" x14ac:dyDescent="0.25">
      <c r="A257" s="94"/>
      <c r="B257" s="95" t="s">
        <v>144</v>
      </c>
      <c r="C257" s="24" t="s">
        <v>240</v>
      </c>
      <c r="D257" s="94"/>
      <c r="E257" s="76">
        <v>4.51</v>
      </c>
      <c r="F257" s="94"/>
      <c r="G257" s="104"/>
    </row>
    <row r="258" spans="1:7" ht="15.75" x14ac:dyDescent="0.25">
      <c r="A258" s="94"/>
      <c r="B258" s="95"/>
      <c r="C258" s="24" t="s">
        <v>206</v>
      </c>
      <c r="D258" s="94"/>
      <c r="E258" s="76"/>
      <c r="F258" s="94"/>
      <c r="G258" s="104"/>
    </row>
    <row r="259" spans="1:7" ht="15.75" x14ac:dyDescent="0.25">
      <c r="A259" s="94"/>
      <c r="B259" s="95"/>
      <c r="C259" s="24" t="s">
        <v>241</v>
      </c>
      <c r="D259" s="94"/>
      <c r="E259" s="76"/>
      <c r="F259" s="94"/>
      <c r="G259" s="104"/>
    </row>
    <row r="260" spans="1:7" ht="15.75" x14ac:dyDescent="0.25">
      <c r="A260" s="94"/>
      <c r="B260" s="95" t="s">
        <v>144</v>
      </c>
      <c r="C260" s="24" t="s">
        <v>242</v>
      </c>
      <c r="D260" s="94"/>
      <c r="E260" s="76">
        <v>3.75</v>
      </c>
      <c r="F260" s="94"/>
      <c r="G260" s="104"/>
    </row>
    <row r="261" spans="1:7" ht="15.75" x14ac:dyDescent="0.25">
      <c r="A261" s="94"/>
      <c r="B261" s="95"/>
      <c r="C261" s="24" t="s">
        <v>243</v>
      </c>
      <c r="D261" s="94"/>
      <c r="E261" s="76"/>
      <c r="F261" s="94"/>
      <c r="G261" s="104"/>
    </row>
    <row r="262" spans="1:7" ht="15.75" x14ac:dyDescent="0.25">
      <c r="A262" s="94"/>
      <c r="B262" s="95"/>
      <c r="C262" s="24" t="s">
        <v>244</v>
      </c>
      <c r="D262" s="94"/>
      <c r="E262" s="76"/>
      <c r="F262" s="94"/>
      <c r="G262" s="104"/>
    </row>
    <row r="263" spans="1:7" ht="15.75" x14ac:dyDescent="0.25">
      <c r="A263" s="94">
        <v>29</v>
      </c>
      <c r="B263" s="95" t="s">
        <v>74</v>
      </c>
      <c r="C263" s="24" t="s">
        <v>245</v>
      </c>
      <c r="D263" s="94">
        <v>5</v>
      </c>
      <c r="E263" s="76">
        <v>2.58</v>
      </c>
      <c r="F263" s="76">
        <f>SUM(E263:E280)</f>
        <v>12.08</v>
      </c>
      <c r="G263" s="104">
        <v>300</v>
      </c>
    </row>
    <row r="264" spans="1:7" ht="15.75" x14ac:dyDescent="0.25">
      <c r="A264" s="94"/>
      <c r="B264" s="95"/>
      <c r="C264" s="24" t="s">
        <v>246</v>
      </c>
      <c r="D264" s="94"/>
      <c r="E264" s="76"/>
      <c r="F264" s="94"/>
      <c r="G264" s="104"/>
    </row>
    <row r="265" spans="1:7" ht="15.75" x14ac:dyDescent="0.25">
      <c r="A265" s="94"/>
      <c r="B265" s="95"/>
      <c r="C265" s="24" t="s">
        <v>247</v>
      </c>
      <c r="D265" s="94"/>
      <c r="E265" s="76"/>
      <c r="F265" s="94"/>
      <c r="G265" s="104"/>
    </row>
    <row r="266" spans="1:7" ht="15" customHeight="1" x14ac:dyDescent="0.25">
      <c r="A266" s="94"/>
      <c r="B266" s="95" t="s">
        <v>74</v>
      </c>
      <c r="C266" s="24" t="s">
        <v>248</v>
      </c>
      <c r="D266" s="94"/>
      <c r="E266" s="76">
        <v>2.2400000000000002</v>
      </c>
      <c r="F266" s="94"/>
      <c r="G266" s="104"/>
    </row>
    <row r="267" spans="1:7" ht="15.75" x14ac:dyDescent="0.25">
      <c r="A267" s="94"/>
      <c r="B267" s="95"/>
      <c r="C267" s="24" t="s">
        <v>466</v>
      </c>
      <c r="D267" s="94"/>
      <c r="E267" s="76"/>
      <c r="F267" s="94"/>
      <c r="G267" s="104"/>
    </row>
    <row r="268" spans="1:7" ht="15.75" x14ac:dyDescent="0.25">
      <c r="A268" s="94"/>
      <c r="B268" s="95"/>
      <c r="C268" s="24" t="s">
        <v>249</v>
      </c>
      <c r="D268" s="94"/>
      <c r="E268" s="76"/>
      <c r="F268" s="94"/>
      <c r="G268" s="104"/>
    </row>
    <row r="269" spans="1:7" ht="15.75" x14ac:dyDescent="0.25">
      <c r="A269" s="94"/>
      <c r="B269" s="95" t="s">
        <v>74</v>
      </c>
      <c r="C269" s="24" t="s">
        <v>250</v>
      </c>
      <c r="D269" s="94"/>
      <c r="E269" s="76">
        <v>2.46</v>
      </c>
      <c r="F269" s="94"/>
      <c r="G269" s="104"/>
    </row>
    <row r="270" spans="1:7" ht="15.75" x14ac:dyDescent="0.25">
      <c r="A270" s="94"/>
      <c r="B270" s="95"/>
      <c r="C270" s="24" t="s">
        <v>246</v>
      </c>
      <c r="D270" s="94"/>
      <c r="E270" s="76"/>
      <c r="F270" s="94"/>
      <c r="G270" s="104"/>
    </row>
    <row r="271" spans="1:7" ht="15.75" x14ac:dyDescent="0.25">
      <c r="A271" s="94"/>
      <c r="B271" s="95"/>
      <c r="C271" s="24" t="s">
        <v>251</v>
      </c>
      <c r="D271" s="94"/>
      <c r="E271" s="76"/>
      <c r="F271" s="94"/>
      <c r="G271" s="104"/>
    </row>
    <row r="272" spans="1:7" ht="15.75" x14ac:dyDescent="0.25">
      <c r="A272" s="94"/>
      <c r="B272" s="95" t="s">
        <v>74</v>
      </c>
      <c r="C272" s="24" t="s">
        <v>252</v>
      </c>
      <c r="D272" s="94"/>
      <c r="E272" s="76">
        <v>2.48</v>
      </c>
      <c r="F272" s="94"/>
      <c r="G272" s="104"/>
    </row>
    <row r="273" spans="1:7" ht="15.75" x14ac:dyDescent="0.25">
      <c r="A273" s="94"/>
      <c r="B273" s="95"/>
      <c r="C273" s="24" t="s">
        <v>253</v>
      </c>
      <c r="D273" s="94"/>
      <c r="E273" s="76"/>
      <c r="F273" s="94"/>
      <c r="G273" s="104"/>
    </row>
    <row r="274" spans="1:7" ht="15.75" x14ac:dyDescent="0.25">
      <c r="A274" s="94"/>
      <c r="B274" s="95"/>
      <c r="C274" s="24" t="s">
        <v>246</v>
      </c>
      <c r="D274" s="94"/>
      <c r="E274" s="76"/>
      <c r="F274" s="94"/>
      <c r="G274" s="104"/>
    </row>
    <row r="275" spans="1:7" ht="15.75" x14ac:dyDescent="0.25">
      <c r="A275" s="94"/>
      <c r="B275" s="95"/>
      <c r="C275" s="24" t="s">
        <v>254</v>
      </c>
      <c r="D275" s="94"/>
      <c r="E275" s="76"/>
      <c r="F275" s="94"/>
      <c r="G275" s="104"/>
    </row>
    <row r="276" spans="1:7" ht="15.75" x14ac:dyDescent="0.25">
      <c r="A276" s="94"/>
      <c r="B276" s="95" t="s">
        <v>74</v>
      </c>
      <c r="C276" s="24" t="s">
        <v>253</v>
      </c>
      <c r="D276" s="94"/>
      <c r="E276" s="76">
        <v>2.3199999999999998</v>
      </c>
      <c r="F276" s="94"/>
      <c r="G276" s="104"/>
    </row>
    <row r="277" spans="1:7" ht="15.75" x14ac:dyDescent="0.25">
      <c r="A277" s="94"/>
      <c r="B277" s="95"/>
      <c r="C277" s="24" t="s">
        <v>252</v>
      </c>
      <c r="D277" s="94"/>
      <c r="E277" s="76"/>
      <c r="F277" s="94"/>
      <c r="G277" s="104"/>
    </row>
    <row r="278" spans="1:7" ht="15.75" x14ac:dyDescent="0.25">
      <c r="A278" s="94"/>
      <c r="B278" s="95"/>
      <c r="C278" s="24" t="s">
        <v>255</v>
      </c>
      <c r="D278" s="94"/>
      <c r="E278" s="76"/>
      <c r="F278" s="94"/>
      <c r="G278" s="104"/>
    </row>
    <row r="279" spans="1:7" ht="15.75" x14ac:dyDescent="0.25">
      <c r="A279" s="94"/>
      <c r="B279" s="95"/>
      <c r="C279" s="24" t="s">
        <v>257</v>
      </c>
      <c r="D279" s="94"/>
      <c r="E279" s="76"/>
      <c r="F279" s="94"/>
      <c r="G279" s="104"/>
    </row>
    <row r="280" spans="1:7" ht="15.75" x14ac:dyDescent="0.25">
      <c r="A280" s="94"/>
      <c r="B280" s="95"/>
      <c r="C280" s="24" t="s">
        <v>256</v>
      </c>
      <c r="D280" s="94"/>
      <c r="E280" s="76"/>
      <c r="F280" s="94"/>
      <c r="G280" s="104"/>
    </row>
    <row r="281" spans="1:7" ht="15.75" x14ac:dyDescent="0.25">
      <c r="A281" s="94">
        <v>30</v>
      </c>
      <c r="B281" s="95" t="s">
        <v>258</v>
      </c>
      <c r="C281" s="24" t="s">
        <v>259</v>
      </c>
      <c r="D281" s="94">
        <v>12</v>
      </c>
      <c r="E281" s="76">
        <v>3.33</v>
      </c>
      <c r="F281" s="76">
        <f>SUM(E281:E300)</f>
        <v>23.430000000000003</v>
      </c>
      <c r="G281" s="104">
        <v>400</v>
      </c>
    </row>
    <row r="282" spans="1:7" ht="15.75" x14ac:dyDescent="0.25">
      <c r="A282" s="94"/>
      <c r="B282" s="95"/>
      <c r="C282" s="24" t="s">
        <v>260</v>
      </c>
      <c r="D282" s="94"/>
      <c r="E282" s="76"/>
      <c r="F282" s="94"/>
      <c r="G282" s="104"/>
    </row>
    <row r="283" spans="1:7" ht="15.75" x14ac:dyDescent="0.25">
      <c r="A283" s="94"/>
      <c r="B283" s="95" t="s">
        <v>261</v>
      </c>
      <c r="C283" s="24" t="s">
        <v>262</v>
      </c>
      <c r="D283" s="94"/>
      <c r="E283" s="76">
        <v>4</v>
      </c>
      <c r="F283" s="94"/>
      <c r="G283" s="104"/>
    </row>
    <row r="284" spans="1:7" ht="15.75" x14ac:dyDescent="0.25">
      <c r="A284" s="94"/>
      <c r="B284" s="95"/>
      <c r="C284" s="24" t="s">
        <v>263</v>
      </c>
      <c r="D284" s="94"/>
      <c r="E284" s="76"/>
      <c r="F284" s="94"/>
      <c r="G284" s="104"/>
    </row>
    <row r="285" spans="1:7" ht="15.75" x14ac:dyDescent="0.25">
      <c r="A285" s="94"/>
      <c r="B285" s="95"/>
      <c r="C285" s="24" t="s">
        <v>264</v>
      </c>
      <c r="D285" s="94"/>
      <c r="E285" s="76"/>
      <c r="F285" s="94"/>
      <c r="G285" s="104"/>
    </row>
    <row r="286" spans="1:7" ht="15.75" x14ac:dyDescent="0.25">
      <c r="A286" s="94"/>
      <c r="B286" s="95"/>
      <c r="C286" s="24" t="s">
        <v>265</v>
      </c>
      <c r="D286" s="94"/>
      <c r="E286" s="76"/>
      <c r="F286" s="94"/>
      <c r="G286" s="104"/>
    </row>
    <row r="287" spans="1:7" ht="15.75" x14ac:dyDescent="0.25">
      <c r="A287" s="94"/>
      <c r="B287" s="95" t="s">
        <v>269</v>
      </c>
      <c r="C287" s="24" t="s">
        <v>266</v>
      </c>
      <c r="D287" s="94"/>
      <c r="E287" s="76">
        <v>3.95</v>
      </c>
      <c r="F287" s="94"/>
      <c r="G287" s="104"/>
    </row>
    <row r="288" spans="1:7" ht="15.75" x14ac:dyDescent="0.25">
      <c r="A288" s="94"/>
      <c r="B288" s="95"/>
      <c r="C288" s="24" t="s">
        <v>267</v>
      </c>
      <c r="D288" s="94"/>
      <c r="E288" s="76"/>
      <c r="F288" s="94"/>
      <c r="G288" s="104"/>
    </row>
    <row r="289" spans="1:7" ht="15.75" x14ac:dyDescent="0.25">
      <c r="A289" s="94"/>
      <c r="B289" s="95"/>
      <c r="C289" s="24" t="s">
        <v>268</v>
      </c>
      <c r="D289" s="94"/>
      <c r="E289" s="76"/>
      <c r="F289" s="94"/>
      <c r="G289" s="104"/>
    </row>
    <row r="290" spans="1:7" ht="15" customHeight="1" x14ac:dyDescent="0.25">
      <c r="A290" s="94"/>
      <c r="B290" s="95" t="s">
        <v>270</v>
      </c>
      <c r="C290" s="24" t="s">
        <v>271</v>
      </c>
      <c r="D290" s="94"/>
      <c r="E290" s="76">
        <v>4.0999999999999996</v>
      </c>
      <c r="F290" s="94"/>
      <c r="G290" s="104"/>
    </row>
    <row r="291" spans="1:7" ht="15.75" x14ac:dyDescent="0.25">
      <c r="A291" s="94"/>
      <c r="B291" s="95"/>
      <c r="C291" s="24" t="s">
        <v>272</v>
      </c>
      <c r="D291" s="94"/>
      <c r="E291" s="76"/>
      <c r="F291" s="94"/>
      <c r="G291" s="104"/>
    </row>
    <row r="292" spans="1:7" ht="15.75" x14ac:dyDescent="0.25">
      <c r="A292" s="94"/>
      <c r="B292" s="95"/>
      <c r="C292" s="24" t="s">
        <v>273</v>
      </c>
      <c r="D292" s="94"/>
      <c r="E292" s="76"/>
      <c r="F292" s="94"/>
      <c r="G292" s="104"/>
    </row>
    <row r="293" spans="1:7" ht="15.75" x14ac:dyDescent="0.25">
      <c r="A293" s="94"/>
      <c r="B293" s="95"/>
      <c r="C293" s="24" t="s">
        <v>274</v>
      </c>
      <c r="D293" s="94"/>
      <c r="E293" s="76"/>
      <c r="F293" s="94"/>
      <c r="G293" s="104"/>
    </row>
    <row r="294" spans="1:7" ht="15.75" x14ac:dyDescent="0.25">
      <c r="A294" s="94"/>
      <c r="B294" s="95" t="s">
        <v>270</v>
      </c>
      <c r="C294" s="24" t="s">
        <v>275</v>
      </c>
      <c r="D294" s="94"/>
      <c r="E294" s="76">
        <v>4</v>
      </c>
      <c r="F294" s="94"/>
      <c r="G294" s="104"/>
    </row>
    <row r="295" spans="1:7" ht="15.75" x14ac:dyDescent="0.25">
      <c r="A295" s="94"/>
      <c r="B295" s="95"/>
      <c r="C295" s="24" t="s">
        <v>276</v>
      </c>
      <c r="D295" s="94"/>
      <c r="E295" s="76"/>
      <c r="F295" s="94"/>
      <c r="G295" s="104"/>
    </row>
    <row r="296" spans="1:7" ht="15.75" x14ac:dyDescent="0.25">
      <c r="A296" s="94"/>
      <c r="B296" s="95"/>
      <c r="C296" s="24" t="s">
        <v>277</v>
      </c>
      <c r="D296" s="94"/>
      <c r="E296" s="76"/>
      <c r="F296" s="94"/>
      <c r="G296" s="104"/>
    </row>
    <row r="297" spans="1:7" ht="15.75" x14ac:dyDescent="0.25">
      <c r="A297" s="94"/>
      <c r="B297" s="95"/>
      <c r="C297" s="24" t="s">
        <v>278</v>
      </c>
      <c r="D297" s="94"/>
      <c r="E297" s="76"/>
      <c r="F297" s="94"/>
      <c r="G297" s="104"/>
    </row>
    <row r="298" spans="1:7" ht="15.75" x14ac:dyDescent="0.25">
      <c r="A298" s="94"/>
      <c r="B298" s="95" t="s">
        <v>261</v>
      </c>
      <c r="C298" s="24" t="s">
        <v>262</v>
      </c>
      <c r="D298" s="94"/>
      <c r="E298" s="76">
        <v>4.05</v>
      </c>
      <c r="F298" s="94"/>
      <c r="G298" s="104"/>
    </row>
    <row r="299" spans="1:7" ht="15.75" x14ac:dyDescent="0.25">
      <c r="A299" s="94"/>
      <c r="B299" s="95"/>
      <c r="C299" s="24" t="s">
        <v>279</v>
      </c>
      <c r="D299" s="94"/>
      <c r="E299" s="76"/>
      <c r="F299" s="94"/>
      <c r="G299" s="104"/>
    </row>
    <row r="300" spans="1:7" ht="15.75" x14ac:dyDescent="0.25">
      <c r="A300" s="94"/>
      <c r="B300" s="95"/>
      <c r="C300" s="24" t="s">
        <v>280</v>
      </c>
      <c r="D300" s="94"/>
      <c r="E300" s="76"/>
      <c r="F300" s="94"/>
      <c r="G300" s="104"/>
    </row>
    <row r="301" spans="1:7" ht="15.75" x14ac:dyDescent="0.25">
      <c r="A301" s="94">
        <v>31</v>
      </c>
      <c r="B301" s="95" t="s">
        <v>261</v>
      </c>
      <c r="C301" s="24" t="s">
        <v>281</v>
      </c>
      <c r="D301" s="94">
        <v>12</v>
      </c>
      <c r="E301" s="76">
        <v>3.94</v>
      </c>
      <c r="F301" s="76">
        <f>SUM(E301:E319)</f>
        <v>23.93</v>
      </c>
      <c r="G301" s="104">
        <v>400</v>
      </c>
    </row>
    <row r="302" spans="1:7" ht="15" customHeight="1" x14ac:dyDescent="0.25">
      <c r="A302" s="94"/>
      <c r="B302" s="95"/>
      <c r="C302" s="24" t="s">
        <v>282</v>
      </c>
      <c r="D302" s="94"/>
      <c r="E302" s="76"/>
      <c r="F302" s="94"/>
      <c r="G302" s="104"/>
    </row>
    <row r="303" spans="1:7" ht="15" customHeight="1" x14ac:dyDescent="0.25">
      <c r="A303" s="94"/>
      <c r="B303" s="95"/>
      <c r="C303" s="24" t="s">
        <v>283</v>
      </c>
      <c r="D303" s="94"/>
      <c r="E303" s="76"/>
      <c r="F303" s="94"/>
      <c r="G303" s="104"/>
    </row>
    <row r="304" spans="1:7" ht="15" customHeight="1" x14ac:dyDescent="0.25">
      <c r="A304" s="94"/>
      <c r="B304" s="95" t="s">
        <v>269</v>
      </c>
      <c r="C304" s="24" t="s">
        <v>284</v>
      </c>
      <c r="D304" s="94"/>
      <c r="E304" s="76">
        <v>3.95</v>
      </c>
      <c r="F304" s="94"/>
      <c r="G304" s="104"/>
    </row>
    <row r="305" spans="1:7" ht="15.75" x14ac:dyDescent="0.25">
      <c r="A305" s="94"/>
      <c r="B305" s="95"/>
      <c r="C305" s="24" t="s">
        <v>285</v>
      </c>
      <c r="D305" s="94"/>
      <c r="E305" s="76"/>
      <c r="F305" s="94"/>
      <c r="G305" s="104"/>
    </row>
    <row r="306" spans="1:7" ht="15.75" x14ac:dyDescent="0.25">
      <c r="A306" s="94"/>
      <c r="B306" s="95"/>
      <c r="C306" s="24" t="s">
        <v>283</v>
      </c>
      <c r="D306" s="94"/>
      <c r="E306" s="76"/>
      <c r="F306" s="94"/>
      <c r="G306" s="104"/>
    </row>
    <row r="307" spans="1:7" ht="15" customHeight="1" x14ac:dyDescent="0.25">
      <c r="A307" s="94"/>
      <c r="B307" s="95" t="s">
        <v>269</v>
      </c>
      <c r="C307" s="24" t="s">
        <v>286</v>
      </c>
      <c r="D307" s="94"/>
      <c r="E307" s="76">
        <v>4.04</v>
      </c>
      <c r="F307" s="94"/>
      <c r="G307" s="104"/>
    </row>
    <row r="308" spans="1:7" ht="15.75" x14ac:dyDescent="0.25">
      <c r="A308" s="94"/>
      <c r="B308" s="95"/>
      <c r="C308" s="24" t="s">
        <v>285</v>
      </c>
      <c r="D308" s="94"/>
      <c r="E308" s="76"/>
      <c r="F308" s="94"/>
      <c r="G308" s="104"/>
    </row>
    <row r="309" spans="1:7" ht="15.75" x14ac:dyDescent="0.25">
      <c r="A309" s="94"/>
      <c r="B309" s="95"/>
      <c r="C309" s="24" t="s">
        <v>287</v>
      </c>
      <c r="D309" s="94"/>
      <c r="E309" s="76"/>
      <c r="F309" s="94"/>
      <c r="G309" s="104"/>
    </row>
    <row r="310" spans="1:7" ht="15.75" x14ac:dyDescent="0.25">
      <c r="A310" s="94"/>
      <c r="B310" s="95" t="s">
        <v>261</v>
      </c>
      <c r="C310" s="24" t="s">
        <v>288</v>
      </c>
      <c r="D310" s="94"/>
      <c r="E310" s="76">
        <v>3.96</v>
      </c>
      <c r="F310" s="94"/>
      <c r="G310" s="104"/>
    </row>
    <row r="311" spans="1:7" ht="15.75" x14ac:dyDescent="0.25">
      <c r="A311" s="94"/>
      <c r="B311" s="95"/>
      <c r="C311" s="24" t="s">
        <v>273</v>
      </c>
      <c r="D311" s="94"/>
      <c r="E311" s="76"/>
      <c r="F311" s="94"/>
      <c r="G311" s="104"/>
    </row>
    <row r="312" spans="1:7" ht="15.75" x14ac:dyDescent="0.25">
      <c r="A312" s="94"/>
      <c r="B312" s="95"/>
      <c r="C312" s="24" t="s">
        <v>289</v>
      </c>
      <c r="D312" s="94"/>
      <c r="E312" s="76"/>
      <c r="F312" s="94"/>
      <c r="G312" s="104"/>
    </row>
    <row r="313" spans="1:7" ht="15.75" x14ac:dyDescent="0.25">
      <c r="A313" s="94"/>
      <c r="B313" s="95" t="s">
        <v>261</v>
      </c>
      <c r="C313" s="24" t="s">
        <v>290</v>
      </c>
      <c r="D313" s="94"/>
      <c r="E313" s="76">
        <v>4</v>
      </c>
      <c r="F313" s="94"/>
      <c r="G313" s="104"/>
    </row>
    <row r="314" spans="1:7" ht="15.75" x14ac:dyDescent="0.25">
      <c r="A314" s="94"/>
      <c r="B314" s="95"/>
      <c r="C314" s="24" t="s">
        <v>282</v>
      </c>
      <c r="D314" s="94"/>
      <c r="E314" s="76"/>
      <c r="F314" s="94"/>
      <c r="G314" s="104"/>
    </row>
    <row r="315" spans="1:7" ht="15.75" x14ac:dyDescent="0.25">
      <c r="A315" s="94"/>
      <c r="B315" s="95"/>
      <c r="C315" s="24" t="s">
        <v>179</v>
      </c>
      <c r="D315" s="94"/>
      <c r="E315" s="76"/>
      <c r="F315" s="94"/>
      <c r="G315" s="104"/>
    </row>
    <row r="316" spans="1:7" ht="15.75" x14ac:dyDescent="0.25">
      <c r="A316" s="94"/>
      <c r="B316" s="95" t="s">
        <v>261</v>
      </c>
      <c r="C316" s="24" t="s">
        <v>291</v>
      </c>
      <c r="D316" s="94"/>
      <c r="E316" s="76">
        <v>4.04</v>
      </c>
      <c r="F316" s="94"/>
      <c r="G316" s="104"/>
    </row>
    <row r="317" spans="1:7" ht="15.75" x14ac:dyDescent="0.25">
      <c r="A317" s="94"/>
      <c r="B317" s="95"/>
      <c r="C317" s="24" t="s">
        <v>293</v>
      </c>
      <c r="D317" s="94"/>
      <c r="E317" s="76"/>
      <c r="F317" s="94"/>
      <c r="G317" s="104"/>
    </row>
    <row r="318" spans="1:7" ht="15.75" x14ac:dyDescent="0.25">
      <c r="A318" s="94"/>
      <c r="B318" s="95"/>
      <c r="C318" s="24" t="s">
        <v>292</v>
      </c>
      <c r="D318" s="94"/>
      <c r="E318" s="76"/>
      <c r="F318" s="94"/>
      <c r="G318" s="104"/>
    </row>
    <row r="319" spans="1:7" ht="15.75" x14ac:dyDescent="0.25">
      <c r="A319" s="94"/>
      <c r="B319" s="95"/>
      <c r="C319" s="24" t="s">
        <v>287</v>
      </c>
      <c r="D319" s="94"/>
      <c r="E319" s="76"/>
      <c r="F319" s="94"/>
      <c r="G319" s="104"/>
    </row>
    <row r="320" spans="1:7" ht="15.75" x14ac:dyDescent="0.25">
      <c r="A320" s="94">
        <v>32</v>
      </c>
      <c r="B320" s="95" t="s">
        <v>294</v>
      </c>
      <c r="C320" s="24" t="s">
        <v>295</v>
      </c>
      <c r="D320" s="94">
        <v>4</v>
      </c>
      <c r="E320" s="76">
        <v>3.46</v>
      </c>
      <c r="F320" s="76">
        <f>E320+E322</f>
        <v>7.74</v>
      </c>
      <c r="G320" s="104">
        <v>200</v>
      </c>
    </row>
    <row r="321" spans="1:7" ht="15.75" x14ac:dyDescent="0.25">
      <c r="A321" s="94"/>
      <c r="B321" s="95"/>
      <c r="C321" s="24" t="s">
        <v>296</v>
      </c>
      <c r="D321" s="94"/>
      <c r="E321" s="76"/>
      <c r="F321" s="94"/>
      <c r="G321" s="104"/>
    </row>
    <row r="322" spans="1:7" ht="15.75" x14ac:dyDescent="0.25">
      <c r="A322" s="94"/>
      <c r="B322" s="95" t="s">
        <v>294</v>
      </c>
      <c r="C322" s="24" t="s">
        <v>297</v>
      </c>
      <c r="D322" s="94"/>
      <c r="E322" s="76">
        <v>4.28</v>
      </c>
      <c r="F322" s="94"/>
      <c r="G322" s="104"/>
    </row>
    <row r="323" spans="1:7" ht="15.75" x14ac:dyDescent="0.25">
      <c r="A323" s="94"/>
      <c r="B323" s="95"/>
      <c r="C323" s="24" t="s">
        <v>219</v>
      </c>
      <c r="D323" s="94"/>
      <c r="E323" s="76"/>
      <c r="F323" s="94"/>
      <c r="G323" s="104"/>
    </row>
    <row r="324" spans="1:7" ht="15.75" x14ac:dyDescent="0.25">
      <c r="A324" s="94">
        <v>33</v>
      </c>
      <c r="B324" s="95" t="s">
        <v>258</v>
      </c>
      <c r="C324" s="24" t="s">
        <v>298</v>
      </c>
      <c r="D324" s="94">
        <v>4</v>
      </c>
      <c r="E324" s="76">
        <v>5.77</v>
      </c>
      <c r="F324" s="76">
        <f>E324+E326</f>
        <v>8.5599999999999987</v>
      </c>
      <c r="G324" s="104">
        <v>1000</v>
      </c>
    </row>
    <row r="325" spans="1:7" ht="15.75" x14ac:dyDescent="0.25">
      <c r="A325" s="94"/>
      <c r="B325" s="95"/>
      <c r="C325" s="24" t="s">
        <v>299</v>
      </c>
      <c r="D325" s="94"/>
      <c r="E325" s="76"/>
      <c r="F325" s="94"/>
      <c r="G325" s="104"/>
    </row>
    <row r="326" spans="1:7" ht="18" customHeight="1" x14ac:dyDescent="0.25">
      <c r="A326" s="94"/>
      <c r="B326" s="95" t="s">
        <v>302</v>
      </c>
      <c r="C326" s="25" t="s">
        <v>300</v>
      </c>
      <c r="D326" s="94"/>
      <c r="E326" s="76">
        <v>2.79</v>
      </c>
      <c r="F326" s="94"/>
      <c r="G326" s="104"/>
    </row>
    <row r="327" spans="1:7" ht="18" customHeight="1" x14ac:dyDescent="0.25">
      <c r="A327" s="94"/>
      <c r="B327" s="95"/>
      <c r="C327" s="25" t="s">
        <v>301</v>
      </c>
      <c r="D327" s="94"/>
      <c r="E327" s="76"/>
      <c r="F327" s="94"/>
      <c r="G327" s="104"/>
    </row>
    <row r="328" spans="1:7" ht="18" customHeight="1" x14ac:dyDescent="0.25">
      <c r="A328" s="94">
        <v>34</v>
      </c>
      <c r="B328" s="95" t="s">
        <v>302</v>
      </c>
      <c r="C328" s="25" t="s">
        <v>305</v>
      </c>
      <c r="D328" s="94">
        <v>4</v>
      </c>
      <c r="E328" s="76">
        <v>4.3</v>
      </c>
      <c r="F328" s="76">
        <f>E330+E328</f>
        <v>9.99</v>
      </c>
      <c r="G328" s="106">
        <v>500</v>
      </c>
    </row>
    <row r="329" spans="1:7" ht="18" customHeight="1" x14ac:dyDescent="0.25">
      <c r="A329" s="94"/>
      <c r="B329" s="95"/>
      <c r="C329" s="25" t="s">
        <v>306</v>
      </c>
      <c r="D329" s="94"/>
      <c r="E329" s="76"/>
      <c r="F329" s="94"/>
      <c r="G329" s="106"/>
    </row>
    <row r="330" spans="1:7" ht="18" customHeight="1" x14ac:dyDescent="0.25">
      <c r="A330" s="94"/>
      <c r="B330" s="95" t="s">
        <v>302</v>
      </c>
      <c r="C330" s="25" t="s">
        <v>303</v>
      </c>
      <c r="D330" s="94"/>
      <c r="E330" s="76">
        <v>5.69</v>
      </c>
      <c r="F330" s="94"/>
      <c r="G330" s="106"/>
    </row>
    <row r="331" spans="1:7" ht="18" customHeight="1" x14ac:dyDescent="0.25">
      <c r="A331" s="94"/>
      <c r="B331" s="95"/>
      <c r="C331" s="25" t="s">
        <v>304</v>
      </c>
      <c r="D331" s="94"/>
      <c r="E331" s="76"/>
      <c r="F331" s="94"/>
      <c r="G331" s="106"/>
    </row>
    <row r="332" spans="1:7" ht="17.25" customHeight="1" x14ac:dyDescent="0.25">
      <c r="A332" s="94">
        <v>35</v>
      </c>
      <c r="B332" s="95" t="s">
        <v>269</v>
      </c>
      <c r="C332" s="25" t="s">
        <v>307</v>
      </c>
      <c r="D332" s="94">
        <v>4</v>
      </c>
      <c r="E332" s="76">
        <v>5.6</v>
      </c>
      <c r="F332" s="76">
        <f>E332+E335</f>
        <v>10.02</v>
      </c>
      <c r="G332" s="104">
        <v>300</v>
      </c>
    </row>
    <row r="333" spans="1:7" ht="17.25" customHeight="1" x14ac:dyDescent="0.25">
      <c r="A333" s="94"/>
      <c r="B333" s="95"/>
      <c r="C333" s="25" t="s">
        <v>308</v>
      </c>
      <c r="D333" s="94"/>
      <c r="E333" s="76"/>
      <c r="F333" s="76"/>
      <c r="G333" s="104"/>
    </row>
    <row r="334" spans="1:7" ht="17.25" customHeight="1" x14ac:dyDescent="0.25">
      <c r="A334" s="94"/>
      <c r="B334" s="95"/>
      <c r="C334" s="25" t="s">
        <v>309</v>
      </c>
      <c r="D334" s="94"/>
      <c r="E334" s="76"/>
      <c r="F334" s="94"/>
      <c r="G334" s="104"/>
    </row>
    <row r="335" spans="1:7" ht="17.25" customHeight="1" x14ac:dyDescent="0.25">
      <c r="A335" s="94"/>
      <c r="B335" s="95" t="s">
        <v>269</v>
      </c>
      <c r="C335" s="25" t="s">
        <v>266</v>
      </c>
      <c r="D335" s="94"/>
      <c r="E335" s="76">
        <v>4.42</v>
      </c>
      <c r="F335" s="94"/>
      <c r="G335" s="104"/>
    </row>
    <row r="336" spans="1:7" ht="17.25" customHeight="1" x14ac:dyDescent="0.25">
      <c r="A336" s="94"/>
      <c r="B336" s="95"/>
      <c r="C336" s="25" t="s">
        <v>308</v>
      </c>
      <c r="D336" s="94"/>
      <c r="E336" s="76"/>
      <c r="F336" s="94"/>
      <c r="G336" s="104"/>
    </row>
    <row r="337" spans="1:7" ht="17.25" customHeight="1" x14ac:dyDescent="0.25">
      <c r="A337" s="94"/>
      <c r="B337" s="95"/>
      <c r="C337" s="25" t="s">
        <v>310</v>
      </c>
      <c r="D337" s="94"/>
      <c r="E337" s="76"/>
      <c r="F337" s="94"/>
      <c r="G337" s="104"/>
    </row>
    <row r="338" spans="1:7" ht="15.75" x14ac:dyDescent="0.25">
      <c r="A338" s="82">
        <v>36</v>
      </c>
      <c r="B338" s="95" t="s">
        <v>302</v>
      </c>
      <c r="C338" s="25" t="s">
        <v>313</v>
      </c>
      <c r="D338" s="83">
        <v>6</v>
      </c>
      <c r="E338" s="76">
        <v>4.49</v>
      </c>
      <c r="F338" s="84">
        <f>E338+E340+E342</f>
        <v>12.84</v>
      </c>
      <c r="G338" s="105">
        <v>900</v>
      </c>
    </row>
    <row r="339" spans="1:7" ht="15.75" x14ac:dyDescent="0.25">
      <c r="A339" s="83"/>
      <c r="B339" s="95"/>
      <c r="C339" s="25" t="s">
        <v>314</v>
      </c>
      <c r="D339" s="83"/>
      <c r="E339" s="76"/>
      <c r="F339" s="84"/>
      <c r="G339" s="106"/>
    </row>
    <row r="340" spans="1:7" ht="15.75" x14ac:dyDescent="0.25">
      <c r="A340" s="83"/>
      <c r="B340" s="95" t="s">
        <v>302</v>
      </c>
      <c r="C340" s="25" t="s">
        <v>315</v>
      </c>
      <c r="D340" s="83"/>
      <c r="E340" s="76">
        <v>3.32</v>
      </c>
      <c r="F340" s="84"/>
      <c r="G340" s="106"/>
    </row>
    <row r="341" spans="1:7" ht="15.75" x14ac:dyDescent="0.25">
      <c r="A341" s="83"/>
      <c r="B341" s="95"/>
      <c r="C341" s="25" t="s">
        <v>316</v>
      </c>
      <c r="D341" s="83"/>
      <c r="E341" s="76"/>
      <c r="F341" s="84"/>
      <c r="G341" s="106"/>
    </row>
    <row r="342" spans="1:7" ht="15.75" x14ac:dyDescent="0.25">
      <c r="A342" s="83"/>
      <c r="B342" s="95" t="s">
        <v>302</v>
      </c>
      <c r="C342" s="25" t="s">
        <v>311</v>
      </c>
      <c r="D342" s="83"/>
      <c r="E342" s="76">
        <v>5.03</v>
      </c>
      <c r="F342" s="84"/>
      <c r="G342" s="106"/>
    </row>
    <row r="343" spans="1:7" ht="15.75" x14ac:dyDescent="0.25">
      <c r="A343" s="87"/>
      <c r="B343" s="95"/>
      <c r="C343" s="25" t="s">
        <v>312</v>
      </c>
      <c r="D343" s="87"/>
      <c r="E343" s="76"/>
      <c r="F343" s="81"/>
      <c r="G343" s="103"/>
    </row>
    <row r="344" spans="1:7" ht="15.75" x14ac:dyDescent="0.25">
      <c r="A344" s="94">
        <v>37</v>
      </c>
      <c r="B344" s="95" t="s">
        <v>302</v>
      </c>
      <c r="C344" s="25" t="s">
        <v>317</v>
      </c>
      <c r="D344" s="94">
        <v>4</v>
      </c>
      <c r="E344" s="76">
        <v>4.49</v>
      </c>
      <c r="F344" s="76">
        <f>E344+E346</f>
        <v>9.67</v>
      </c>
      <c r="G344" s="104">
        <v>600</v>
      </c>
    </row>
    <row r="345" spans="1:7" ht="15.75" x14ac:dyDescent="0.25">
      <c r="A345" s="94"/>
      <c r="B345" s="95"/>
      <c r="C345" s="25" t="s">
        <v>318</v>
      </c>
      <c r="D345" s="94"/>
      <c r="E345" s="76"/>
      <c r="F345" s="94"/>
      <c r="G345" s="104"/>
    </row>
    <row r="346" spans="1:7" ht="15.75" x14ac:dyDescent="0.25">
      <c r="A346" s="94"/>
      <c r="B346" s="95" t="s">
        <v>302</v>
      </c>
      <c r="C346" s="25" t="s">
        <v>319</v>
      </c>
      <c r="D346" s="94"/>
      <c r="E346" s="76">
        <v>5.18</v>
      </c>
      <c r="F346" s="94"/>
      <c r="G346" s="104"/>
    </row>
    <row r="347" spans="1:7" ht="15.75" x14ac:dyDescent="0.25">
      <c r="A347" s="94"/>
      <c r="B347" s="95"/>
      <c r="C347" s="25" t="s">
        <v>320</v>
      </c>
      <c r="D347" s="94"/>
      <c r="E347" s="76"/>
      <c r="F347" s="94"/>
      <c r="G347" s="104"/>
    </row>
    <row r="348" spans="1:7" ht="15.75" x14ac:dyDescent="0.25">
      <c r="A348" s="82">
        <v>38</v>
      </c>
      <c r="B348" s="95" t="s">
        <v>321</v>
      </c>
      <c r="C348" s="25" t="s">
        <v>322</v>
      </c>
      <c r="D348" s="94">
        <v>4</v>
      </c>
      <c r="E348" s="76">
        <v>3.82</v>
      </c>
      <c r="F348" s="76">
        <f>E350+E348</f>
        <v>8.06</v>
      </c>
      <c r="G348" s="104">
        <v>300</v>
      </c>
    </row>
    <row r="349" spans="1:7" ht="15.75" x14ac:dyDescent="0.25">
      <c r="A349" s="83"/>
      <c r="B349" s="95"/>
      <c r="C349" s="25" t="s">
        <v>323</v>
      </c>
      <c r="D349" s="94"/>
      <c r="E349" s="76"/>
      <c r="F349" s="94"/>
      <c r="G349" s="104"/>
    </row>
    <row r="350" spans="1:7" ht="15.75" x14ac:dyDescent="0.25">
      <c r="A350" s="83"/>
      <c r="B350" s="95" t="s">
        <v>269</v>
      </c>
      <c r="C350" s="25" t="s">
        <v>324</v>
      </c>
      <c r="D350" s="94"/>
      <c r="E350" s="76">
        <v>4.24</v>
      </c>
      <c r="F350" s="94"/>
      <c r="G350" s="104"/>
    </row>
    <row r="351" spans="1:7" ht="22.5" customHeight="1" x14ac:dyDescent="0.25">
      <c r="A351" s="83"/>
      <c r="B351" s="95"/>
      <c r="C351" s="25" t="s">
        <v>196</v>
      </c>
      <c r="D351" s="94"/>
      <c r="E351" s="76"/>
      <c r="F351" s="94"/>
      <c r="G351" s="104"/>
    </row>
    <row r="352" spans="1:7" ht="15.75" x14ac:dyDescent="0.25">
      <c r="A352" s="87"/>
      <c r="B352" s="95"/>
      <c r="C352" s="25" t="s">
        <v>325</v>
      </c>
      <c r="D352" s="94"/>
      <c r="E352" s="76"/>
      <c r="F352" s="94"/>
      <c r="G352" s="104"/>
    </row>
    <row r="353" spans="1:7" ht="15.75" x14ac:dyDescent="0.25">
      <c r="A353" s="94">
        <v>39</v>
      </c>
      <c r="B353" s="95" t="s">
        <v>270</v>
      </c>
      <c r="C353" s="25" t="s">
        <v>326</v>
      </c>
      <c r="D353" s="94">
        <v>4</v>
      </c>
      <c r="E353" s="76">
        <v>3.83</v>
      </c>
      <c r="F353" s="76">
        <f>E356+E353</f>
        <v>7.62</v>
      </c>
      <c r="G353" s="104">
        <v>200</v>
      </c>
    </row>
    <row r="354" spans="1:7" ht="15" customHeight="1" x14ac:dyDescent="0.25">
      <c r="A354" s="94"/>
      <c r="B354" s="95"/>
      <c r="C354" s="25" t="s">
        <v>327</v>
      </c>
      <c r="D354" s="94"/>
      <c r="E354" s="76"/>
      <c r="F354" s="94"/>
      <c r="G354" s="104"/>
    </row>
    <row r="355" spans="1:7" ht="15" customHeight="1" x14ac:dyDescent="0.25">
      <c r="A355" s="94"/>
      <c r="B355" s="95"/>
      <c r="C355" s="25" t="s">
        <v>225</v>
      </c>
      <c r="D355" s="94"/>
      <c r="E355" s="76"/>
      <c r="F355" s="94"/>
      <c r="G355" s="104"/>
    </row>
    <row r="356" spans="1:7" ht="15.75" x14ac:dyDescent="0.25">
      <c r="A356" s="94"/>
      <c r="B356" s="95" t="s">
        <v>270</v>
      </c>
      <c r="C356" s="25" t="s">
        <v>313</v>
      </c>
      <c r="D356" s="94"/>
      <c r="E356" s="76">
        <v>3.79</v>
      </c>
      <c r="F356" s="94"/>
      <c r="G356" s="104"/>
    </row>
    <row r="357" spans="1:7" ht="15.75" x14ac:dyDescent="0.25">
      <c r="A357" s="94"/>
      <c r="B357" s="95"/>
      <c r="C357" s="25" t="s">
        <v>328</v>
      </c>
      <c r="D357" s="94"/>
      <c r="E357" s="76"/>
      <c r="F357" s="94"/>
      <c r="G357" s="104"/>
    </row>
    <row r="358" spans="1:7" ht="15.75" x14ac:dyDescent="0.25">
      <c r="A358" s="94"/>
      <c r="B358" s="95"/>
      <c r="C358" s="25" t="s">
        <v>329</v>
      </c>
      <c r="D358" s="94"/>
      <c r="E358" s="76"/>
      <c r="F358" s="94"/>
      <c r="G358" s="104"/>
    </row>
    <row r="359" spans="1:7" ht="15.75" x14ac:dyDescent="0.25">
      <c r="A359" s="94"/>
      <c r="B359" s="95"/>
      <c r="C359" s="25" t="s">
        <v>230</v>
      </c>
      <c r="D359" s="94"/>
      <c r="E359" s="76"/>
      <c r="F359" s="94"/>
      <c r="G359" s="104"/>
    </row>
    <row r="360" spans="1:7" ht="15.75" x14ac:dyDescent="0.25">
      <c r="A360" s="82">
        <v>40</v>
      </c>
      <c r="B360" s="95" t="s">
        <v>302</v>
      </c>
      <c r="C360" s="25" t="s">
        <v>209</v>
      </c>
      <c r="D360" s="82">
        <v>4</v>
      </c>
      <c r="E360" s="76">
        <v>5.9</v>
      </c>
      <c r="F360" s="80">
        <f>E360+E362</f>
        <v>8.84</v>
      </c>
      <c r="G360" s="105">
        <v>100</v>
      </c>
    </row>
    <row r="361" spans="1:7" ht="15.75" x14ac:dyDescent="0.25">
      <c r="A361" s="83"/>
      <c r="B361" s="95"/>
      <c r="C361" s="25" t="s">
        <v>332</v>
      </c>
      <c r="D361" s="83"/>
      <c r="E361" s="76"/>
      <c r="F361" s="84"/>
      <c r="G361" s="106"/>
    </row>
    <row r="362" spans="1:7" ht="15.75" x14ac:dyDescent="0.25">
      <c r="A362" s="83"/>
      <c r="B362" s="95" t="s">
        <v>269</v>
      </c>
      <c r="C362" s="25" t="s">
        <v>330</v>
      </c>
      <c r="D362" s="83"/>
      <c r="E362" s="76">
        <v>2.94</v>
      </c>
      <c r="F362" s="84"/>
      <c r="G362" s="106"/>
    </row>
    <row r="363" spans="1:7" ht="15.75" x14ac:dyDescent="0.25">
      <c r="A363" s="83"/>
      <c r="B363" s="95"/>
      <c r="C363" s="25" t="s">
        <v>196</v>
      </c>
      <c r="D363" s="83"/>
      <c r="E363" s="76"/>
      <c r="F363" s="84"/>
      <c r="G363" s="106"/>
    </row>
    <row r="364" spans="1:7" ht="15.75" x14ac:dyDescent="0.25">
      <c r="A364" s="87"/>
      <c r="B364" s="95"/>
      <c r="C364" s="25" t="s">
        <v>331</v>
      </c>
      <c r="D364" s="87"/>
      <c r="E364" s="76"/>
      <c r="F364" s="81"/>
      <c r="G364" s="103"/>
    </row>
    <row r="365" spans="1:7" ht="15.75" x14ac:dyDescent="0.25">
      <c r="A365" s="94">
        <v>41</v>
      </c>
      <c r="B365" s="95" t="s">
        <v>321</v>
      </c>
      <c r="C365" s="25" t="s">
        <v>333</v>
      </c>
      <c r="D365" s="94">
        <v>10</v>
      </c>
      <c r="E365" s="76">
        <v>4.3600000000000003</v>
      </c>
      <c r="F365" s="76">
        <f>SUM(E365:E377)</f>
        <v>19.670000000000002</v>
      </c>
      <c r="G365" s="104">
        <v>500</v>
      </c>
    </row>
    <row r="366" spans="1:7" ht="15.75" x14ac:dyDescent="0.25">
      <c r="A366" s="94"/>
      <c r="B366" s="95"/>
      <c r="C366" s="25" t="s">
        <v>334</v>
      </c>
      <c r="D366" s="94"/>
      <c r="E366" s="76"/>
      <c r="F366" s="94"/>
      <c r="G366" s="104"/>
    </row>
    <row r="367" spans="1:7" ht="15.75" x14ac:dyDescent="0.25">
      <c r="A367" s="94"/>
      <c r="B367" s="95"/>
      <c r="C367" s="25" t="s">
        <v>335</v>
      </c>
      <c r="D367" s="94"/>
      <c r="E367" s="76"/>
      <c r="F367" s="94"/>
      <c r="G367" s="104"/>
    </row>
    <row r="368" spans="1:7" ht="15.75" x14ac:dyDescent="0.25">
      <c r="A368" s="94"/>
      <c r="B368" s="95" t="s">
        <v>321</v>
      </c>
      <c r="C368" s="25" t="s">
        <v>340</v>
      </c>
      <c r="D368" s="94"/>
      <c r="E368" s="76">
        <v>3.73</v>
      </c>
      <c r="F368" s="94"/>
      <c r="G368" s="104"/>
    </row>
    <row r="369" spans="1:7" ht="15.75" x14ac:dyDescent="0.25">
      <c r="A369" s="94"/>
      <c r="B369" s="95"/>
      <c r="C369" s="25" t="s">
        <v>336</v>
      </c>
      <c r="D369" s="94"/>
      <c r="E369" s="76"/>
      <c r="F369" s="94"/>
      <c r="G369" s="104"/>
    </row>
    <row r="370" spans="1:7" ht="15.75" x14ac:dyDescent="0.25">
      <c r="A370" s="94"/>
      <c r="B370" s="95" t="s">
        <v>321</v>
      </c>
      <c r="C370" s="25" t="s">
        <v>337</v>
      </c>
      <c r="D370" s="94"/>
      <c r="E370" s="76">
        <v>3.83</v>
      </c>
      <c r="F370" s="94"/>
      <c r="G370" s="104"/>
    </row>
    <row r="371" spans="1:7" ht="15.75" x14ac:dyDescent="0.25">
      <c r="A371" s="94"/>
      <c r="B371" s="95"/>
      <c r="C371" s="25" t="s">
        <v>338</v>
      </c>
      <c r="D371" s="94"/>
      <c r="E371" s="76"/>
      <c r="F371" s="94"/>
      <c r="G371" s="104"/>
    </row>
    <row r="372" spans="1:7" ht="15.75" x14ac:dyDescent="0.25">
      <c r="A372" s="94"/>
      <c r="B372" s="95"/>
      <c r="C372" s="25" t="s">
        <v>339</v>
      </c>
      <c r="D372" s="94"/>
      <c r="E372" s="76"/>
      <c r="F372" s="94"/>
      <c r="G372" s="104"/>
    </row>
    <row r="373" spans="1:7" ht="15.75" x14ac:dyDescent="0.25">
      <c r="A373" s="94"/>
      <c r="B373" s="95" t="s">
        <v>321</v>
      </c>
      <c r="C373" s="25" t="s">
        <v>341</v>
      </c>
      <c r="D373" s="94"/>
      <c r="E373" s="76">
        <v>3.79</v>
      </c>
      <c r="F373" s="94"/>
      <c r="G373" s="104"/>
    </row>
    <row r="374" spans="1:7" ht="15.75" x14ac:dyDescent="0.25">
      <c r="A374" s="94"/>
      <c r="B374" s="95"/>
      <c r="C374" s="25" t="s">
        <v>342</v>
      </c>
      <c r="D374" s="94"/>
      <c r="E374" s="76"/>
      <c r="F374" s="94"/>
      <c r="G374" s="104"/>
    </row>
    <row r="375" spans="1:7" ht="15.75" x14ac:dyDescent="0.25">
      <c r="A375" s="94"/>
      <c r="B375" s="95" t="s">
        <v>321</v>
      </c>
      <c r="C375" s="25" t="s">
        <v>343</v>
      </c>
      <c r="D375" s="94"/>
      <c r="E375" s="76">
        <v>3.96</v>
      </c>
      <c r="F375" s="94"/>
      <c r="G375" s="104"/>
    </row>
    <row r="376" spans="1:7" ht="15.75" x14ac:dyDescent="0.25">
      <c r="A376" s="94"/>
      <c r="B376" s="95"/>
      <c r="C376" s="25" t="s">
        <v>344</v>
      </c>
      <c r="D376" s="94"/>
      <c r="E376" s="76"/>
      <c r="F376" s="94"/>
      <c r="G376" s="104"/>
    </row>
    <row r="377" spans="1:7" ht="15.75" x14ac:dyDescent="0.25">
      <c r="A377" s="94"/>
      <c r="B377" s="95"/>
      <c r="C377" s="25" t="s">
        <v>202</v>
      </c>
      <c r="D377" s="94"/>
      <c r="E377" s="76"/>
      <c r="F377" s="94"/>
      <c r="G377" s="104"/>
    </row>
    <row r="378" spans="1:7" ht="15.75" x14ac:dyDescent="0.25">
      <c r="A378" s="94">
        <v>42</v>
      </c>
      <c r="B378" s="95" t="s">
        <v>321</v>
      </c>
      <c r="C378" s="25" t="s">
        <v>345</v>
      </c>
      <c r="D378" s="94">
        <v>10</v>
      </c>
      <c r="E378" s="76">
        <v>3.56</v>
      </c>
      <c r="F378" s="76">
        <f>SUM(E378:E388)</f>
        <v>18.329999999999998</v>
      </c>
      <c r="G378" s="104">
        <v>600</v>
      </c>
    </row>
    <row r="379" spans="1:7" ht="15.75" x14ac:dyDescent="0.25">
      <c r="A379" s="94"/>
      <c r="B379" s="95"/>
      <c r="C379" s="25" t="s">
        <v>181</v>
      </c>
      <c r="D379" s="94"/>
      <c r="E379" s="76"/>
      <c r="F379" s="94"/>
      <c r="G379" s="104"/>
    </row>
    <row r="380" spans="1:7" ht="15.75" x14ac:dyDescent="0.25">
      <c r="A380" s="94"/>
      <c r="B380" s="95" t="s">
        <v>321</v>
      </c>
      <c r="C380" s="25" t="s">
        <v>346</v>
      </c>
      <c r="D380" s="94"/>
      <c r="E380" s="76">
        <v>3.72</v>
      </c>
      <c r="F380" s="94"/>
      <c r="G380" s="104"/>
    </row>
    <row r="381" spans="1:7" ht="15.75" x14ac:dyDescent="0.25">
      <c r="A381" s="94"/>
      <c r="B381" s="95"/>
      <c r="C381" s="25" t="s">
        <v>347</v>
      </c>
      <c r="D381" s="94"/>
      <c r="E381" s="76"/>
      <c r="F381" s="94"/>
      <c r="G381" s="104"/>
    </row>
    <row r="382" spans="1:7" ht="15.75" x14ac:dyDescent="0.25">
      <c r="A382" s="94"/>
      <c r="B382" s="95"/>
      <c r="C382" s="25" t="s">
        <v>239</v>
      </c>
      <c r="D382" s="94"/>
      <c r="E382" s="76"/>
      <c r="F382" s="94"/>
      <c r="G382" s="104"/>
    </row>
    <row r="383" spans="1:7" ht="15.75" x14ac:dyDescent="0.25">
      <c r="A383" s="94"/>
      <c r="B383" s="95" t="s">
        <v>321</v>
      </c>
      <c r="C383" s="25" t="s">
        <v>348</v>
      </c>
      <c r="D383" s="94"/>
      <c r="E383" s="76">
        <v>3.78</v>
      </c>
      <c r="F383" s="94"/>
      <c r="G383" s="104"/>
    </row>
    <row r="384" spans="1:7" ht="15.75" x14ac:dyDescent="0.25">
      <c r="A384" s="94"/>
      <c r="B384" s="95"/>
      <c r="C384" s="25" t="s">
        <v>342</v>
      </c>
      <c r="D384" s="94"/>
      <c r="E384" s="76"/>
      <c r="F384" s="94"/>
      <c r="G384" s="104"/>
    </row>
    <row r="385" spans="1:7" ht="15.75" x14ac:dyDescent="0.25">
      <c r="A385" s="94"/>
      <c r="B385" s="95" t="s">
        <v>321</v>
      </c>
      <c r="C385" s="25" t="s">
        <v>349</v>
      </c>
      <c r="D385" s="94"/>
      <c r="E385" s="76">
        <v>3.55</v>
      </c>
      <c r="F385" s="94"/>
      <c r="G385" s="104"/>
    </row>
    <row r="386" spans="1:7" ht="15.75" x14ac:dyDescent="0.25">
      <c r="A386" s="94"/>
      <c r="B386" s="95"/>
      <c r="C386" s="25" t="s">
        <v>222</v>
      </c>
      <c r="D386" s="94"/>
      <c r="E386" s="76"/>
      <c r="F386" s="94"/>
      <c r="G386" s="104"/>
    </row>
    <row r="387" spans="1:7" ht="15.75" x14ac:dyDescent="0.25">
      <c r="A387" s="94"/>
      <c r="B387" s="95" t="s">
        <v>321</v>
      </c>
      <c r="C387" s="25" t="s">
        <v>350</v>
      </c>
      <c r="D387" s="94"/>
      <c r="E387" s="76">
        <v>3.72</v>
      </c>
      <c r="F387" s="94"/>
      <c r="G387" s="104"/>
    </row>
    <row r="388" spans="1:7" ht="15.75" x14ac:dyDescent="0.25">
      <c r="A388" s="94"/>
      <c r="B388" s="95"/>
      <c r="C388" s="25" t="s">
        <v>237</v>
      </c>
      <c r="D388" s="94"/>
      <c r="E388" s="76"/>
      <c r="F388" s="94"/>
      <c r="G388" s="104"/>
    </row>
    <row r="389" spans="1:7" ht="15.75" x14ac:dyDescent="0.25">
      <c r="A389" s="82">
        <v>43</v>
      </c>
      <c r="B389" s="95" t="s">
        <v>321</v>
      </c>
      <c r="C389" s="25" t="s">
        <v>351</v>
      </c>
      <c r="D389" s="82">
        <v>10</v>
      </c>
      <c r="E389" s="76">
        <v>3.55</v>
      </c>
      <c r="F389" s="80">
        <f>SUM(E389:E398)</f>
        <v>18.54</v>
      </c>
      <c r="G389" s="105">
        <v>600</v>
      </c>
    </row>
    <row r="390" spans="1:7" ht="15.75" x14ac:dyDescent="0.25">
      <c r="A390" s="83"/>
      <c r="B390" s="95"/>
      <c r="C390" s="25" t="s">
        <v>352</v>
      </c>
      <c r="D390" s="83"/>
      <c r="E390" s="76"/>
      <c r="F390" s="84"/>
      <c r="G390" s="106"/>
    </row>
    <row r="391" spans="1:7" ht="15.75" x14ac:dyDescent="0.25">
      <c r="A391" s="83"/>
      <c r="B391" s="95" t="s">
        <v>321</v>
      </c>
      <c r="C391" s="25" t="s">
        <v>353</v>
      </c>
      <c r="D391" s="83"/>
      <c r="E391" s="76">
        <v>3.73</v>
      </c>
      <c r="F391" s="84"/>
      <c r="G391" s="106"/>
    </row>
    <row r="392" spans="1:7" ht="15.75" x14ac:dyDescent="0.25">
      <c r="A392" s="83"/>
      <c r="B392" s="95"/>
      <c r="C392" s="25" t="s">
        <v>237</v>
      </c>
      <c r="D392" s="83"/>
      <c r="E392" s="76"/>
      <c r="F392" s="84"/>
      <c r="G392" s="106"/>
    </row>
    <row r="393" spans="1:7" ht="15.75" x14ac:dyDescent="0.25">
      <c r="A393" s="83"/>
      <c r="B393" s="95" t="s">
        <v>321</v>
      </c>
      <c r="C393" s="25" t="s">
        <v>354</v>
      </c>
      <c r="D393" s="83"/>
      <c r="E393" s="76">
        <v>3.75</v>
      </c>
      <c r="F393" s="84"/>
      <c r="G393" s="106"/>
    </row>
    <row r="394" spans="1:7" ht="15.75" x14ac:dyDescent="0.25">
      <c r="A394" s="83"/>
      <c r="B394" s="95"/>
      <c r="C394" s="25" t="s">
        <v>323</v>
      </c>
      <c r="D394" s="83"/>
      <c r="E394" s="76"/>
      <c r="F394" s="84"/>
      <c r="G394" s="106"/>
    </row>
    <row r="395" spans="1:7" ht="15.75" x14ac:dyDescent="0.25">
      <c r="A395" s="83"/>
      <c r="B395" s="95" t="s">
        <v>302</v>
      </c>
      <c r="C395" s="25" t="s">
        <v>356</v>
      </c>
      <c r="D395" s="83"/>
      <c r="E395" s="76">
        <v>3.72</v>
      </c>
      <c r="F395" s="84"/>
      <c r="G395" s="106"/>
    </row>
    <row r="396" spans="1:7" ht="15.75" x14ac:dyDescent="0.25">
      <c r="A396" s="83"/>
      <c r="B396" s="95"/>
      <c r="C396" s="25" t="s">
        <v>239</v>
      </c>
      <c r="D396" s="83"/>
      <c r="E396" s="76"/>
      <c r="F396" s="84"/>
      <c r="G396" s="106"/>
    </row>
    <row r="397" spans="1:7" ht="15.75" x14ac:dyDescent="0.25">
      <c r="A397" s="83"/>
      <c r="B397" s="95" t="s">
        <v>302</v>
      </c>
      <c r="C397" s="25" t="s">
        <v>355</v>
      </c>
      <c r="D397" s="83"/>
      <c r="E397" s="76">
        <v>3.79</v>
      </c>
      <c r="F397" s="84"/>
      <c r="G397" s="106"/>
    </row>
    <row r="398" spans="1:7" ht="15.75" x14ac:dyDescent="0.25">
      <c r="A398" s="87"/>
      <c r="B398" s="95"/>
      <c r="C398" s="25" t="s">
        <v>230</v>
      </c>
      <c r="D398" s="87"/>
      <c r="E398" s="76"/>
      <c r="F398" s="81"/>
      <c r="G398" s="103"/>
    </row>
    <row r="399" spans="1:7" s="3" customFormat="1" ht="15.75" x14ac:dyDescent="0.25">
      <c r="A399" s="82">
        <v>44</v>
      </c>
      <c r="B399" s="95" t="s">
        <v>321</v>
      </c>
      <c r="C399" s="25" t="s">
        <v>359</v>
      </c>
      <c r="D399" s="82">
        <v>8</v>
      </c>
      <c r="E399" s="76">
        <v>3.75</v>
      </c>
      <c r="F399" s="80">
        <f>E399+E401+E403+E405</f>
        <v>14.549999999999999</v>
      </c>
      <c r="G399" s="105">
        <v>600</v>
      </c>
    </row>
    <row r="400" spans="1:7" s="3" customFormat="1" ht="15.75" x14ac:dyDescent="0.25">
      <c r="A400" s="83"/>
      <c r="B400" s="95"/>
      <c r="C400" s="25" t="s">
        <v>360</v>
      </c>
      <c r="D400" s="83"/>
      <c r="E400" s="76"/>
      <c r="F400" s="84"/>
      <c r="G400" s="106"/>
    </row>
    <row r="401" spans="1:8" s="3" customFormat="1" ht="15.75" x14ac:dyDescent="0.25">
      <c r="A401" s="83"/>
      <c r="B401" s="95" t="s">
        <v>321</v>
      </c>
      <c r="C401" s="25" t="s">
        <v>361</v>
      </c>
      <c r="D401" s="83"/>
      <c r="E401" s="76">
        <v>3.58</v>
      </c>
      <c r="F401" s="84"/>
      <c r="G401" s="106"/>
    </row>
    <row r="402" spans="1:8" s="3" customFormat="1" ht="15.75" x14ac:dyDescent="0.25">
      <c r="A402" s="83"/>
      <c r="B402" s="95"/>
      <c r="C402" s="25" t="s">
        <v>362</v>
      </c>
      <c r="D402" s="83"/>
      <c r="E402" s="76"/>
      <c r="F402" s="84"/>
      <c r="G402" s="106"/>
    </row>
    <row r="403" spans="1:8" s="3" customFormat="1" ht="15.75" x14ac:dyDescent="0.25">
      <c r="A403" s="83"/>
      <c r="B403" s="95" t="s">
        <v>321</v>
      </c>
      <c r="C403" s="25" t="s">
        <v>363</v>
      </c>
      <c r="D403" s="83"/>
      <c r="E403" s="76">
        <v>3.61</v>
      </c>
      <c r="F403" s="84"/>
      <c r="G403" s="106"/>
    </row>
    <row r="404" spans="1:8" s="3" customFormat="1" ht="15.75" x14ac:dyDescent="0.25">
      <c r="A404" s="83"/>
      <c r="B404" s="97"/>
      <c r="C404" s="26" t="s">
        <v>358</v>
      </c>
      <c r="D404" s="83"/>
      <c r="E404" s="80"/>
      <c r="F404" s="84"/>
      <c r="G404" s="106"/>
    </row>
    <row r="405" spans="1:8" ht="15.75" x14ac:dyDescent="0.25">
      <c r="A405" s="83"/>
      <c r="B405" s="95" t="s">
        <v>321</v>
      </c>
      <c r="C405" s="25" t="s">
        <v>357</v>
      </c>
      <c r="D405" s="83"/>
      <c r="E405" s="76">
        <v>3.61</v>
      </c>
      <c r="F405" s="84"/>
      <c r="G405" s="106"/>
    </row>
    <row r="406" spans="1:8" ht="15.75" x14ac:dyDescent="0.25">
      <c r="A406" s="83"/>
      <c r="B406" s="95"/>
      <c r="C406" s="25" t="s">
        <v>358</v>
      </c>
      <c r="D406" s="83"/>
      <c r="E406" s="76"/>
      <c r="F406" s="81"/>
      <c r="G406" s="103"/>
    </row>
    <row r="407" spans="1:8" ht="18.75" x14ac:dyDescent="0.25">
      <c r="A407" s="90" t="s">
        <v>370</v>
      </c>
      <c r="B407" s="91"/>
      <c r="C407" s="91"/>
      <c r="D407" s="91"/>
      <c r="E407" s="91"/>
      <c r="F407" s="91"/>
      <c r="G407" s="92"/>
    </row>
    <row r="408" spans="1:8" ht="15.75" x14ac:dyDescent="0.25">
      <c r="A408" s="27">
        <v>45</v>
      </c>
      <c r="B408" s="28" t="s">
        <v>621</v>
      </c>
      <c r="C408" s="29" t="s">
        <v>365</v>
      </c>
      <c r="D408" s="30">
        <v>12</v>
      </c>
      <c r="E408" s="48">
        <v>307.23</v>
      </c>
      <c r="F408" s="48">
        <v>307.23</v>
      </c>
      <c r="G408" s="107">
        <v>100</v>
      </c>
    </row>
    <row r="409" spans="1:8" ht="15.75" x14ac:dyDescent="0.25">
      <c r="A409" s="31">
        <v>46</v>
      </c>
      <c r="B409" s="28" t="s">
        <v>621</v>
      </c>
      <c r="C409" s="29" t="s">
        <v>365</v>
      </c>
      <c r="D409" s="32">
        <v>12</v>
      </c>
      <c r="E409" s="49">
        <v>508.11</v>
      </c>
      <c r="F409" s="49">
        <v>508.11</v>
      </c>
      <c r="G409" s="108">
        <v>100</v>
      </c>
    </row>
    <row r="410" spans="1:8" ht="15.75" x14ac:dyDescent="0.25">
      <c r="A410" s="27">
        <v>47</v>
      </c>
      <c r="B410" s="33" t="s">
        <v>620</v>
      </c>
      <c r="C410" s="29" t="s">
        <v>365</v>
      </c>
      <c r="D410" s="32">
        <v>2</v>
      </c>
      <c r="E410" s="49">
        <v>309.52</v>
      </c>
      <c r="F410" s="49">
        <v>309.52</v>
      </c>
      <c r="G410" s="108">
        <v>100</v>
      </c>
    </row>
    <row r="411" spans="1:8" ht="15.75" x14ac:dyDescent="0.25">
      <c r="A411" s="31">
        <v>48</v>
      </c>
      <c r="B411" s="33" t="s">
        <v>620</v>
      </c>
      <c r="C411" s="29" t="s">
        <v>365</v>
      </c>
      <c r="D411" s="32">
        <v>2</v>
      </c>
      <c r="E411" s="49">
        <v>308.27</v>
      </c>
      <c r="F411" s="49">
        <v>308.27</v>
      </c>
      <c r="G411" s="108">
        <v>100</v>
      </c>
    </row>
    <row r="412" spans="1:8" ht="15.75" x14ac:dyDescent="0.25">
      <c r="A412" s="27">
        <v>49</v>
      </c>
      <c r="B412" s="33" t="s">
        <v>620</v>
      </c>
      <c r="C412" s="29" t="s">
        <v>365</v>
      </c>
      <c r="D412" s="32">
        <v>2</v>
      </c>
      <c r="E412" s="49">
        <v>407.43</v>
      </c>
      <c r="F412" s="49">
        <v>407.43</v>
      </c>
      <c r="G412" s="108">
        <v>100</v>
      </c>
    </row>
    <row r="413" spans="1:8" ht="15.75" x14ac:dyDescent="0.25">
      <c r="A413" s="31">
        <v>50</v>
      </c>
      <c r="B413" s="33" t="s">
        <v>620</v>
      </c>
      <c r="C413" s="29" t="s">
        <v>365</v>
      </c>
      <c r="D413" s="32">
        <v>2</v>
      </c>
      <c r="E413" s="49">
        <v>219.34</v>
      </c>
      <c r="F413" s="49">
        <v>219.34</v>
      </c>
      <c r="G413" s="108">
        <v>100</v>
      </c>
      <c r="H413" s="3"/>
    </row>
    <row r="414" spans="1:8" s="2" customFormat="1" ht="15.75" x14ac:dyDescent="0.25">
      <c r="A414" s="27">
        <v>51</v>
      </c>
      <c r="B414" s="33" t="s">
        <v>619</v>
      </c>
      <c r="C414" s="29" t="s">
        <v>365</v>
      </c>
      <c r="D414" s="32">
        <v>2</v>
      </c>
      <c r="E414" s="49">
        <v>255.21</v>
      </c>
      <c r="F414" s="49">
        <v>255.21</v>
      </c>
      <c r="G414" s="108">
        <v>100</v>
      </c>
      <c r="H414" s="5"/>
    </row>
    <row r="415" spans="1:8" ht="15.75" x14ac:dyDescent="0.25">
      <c r="A415" s="31">
        <v>52</v>
      </c>
      <c r="B415" s="33" t="s">
        <v>618</v>
      </c>
      <c r="C415" s="29" t="s">
        <v>365</v>
      </c>
      <c r="D415" s="32">
        <v>6</v>
      </c>
      <c r="E415" s="49">
        <v>181.99</v>
      </c>
      <c r="F415" s="49">
        <v>181.99</v>
      </c>
      <c r="G415" s="108">
        <v>100</v>
      </c>
      <c r="H415" s="3"/>
    </row>
    <row r="416" spans="1:8" ht="16.5" customHeight="1" x14ac:dyDescent="0.25">
      <c r="A416" s="27">
        <v>53</v>
      </c>
      <c r="B416" s="33" t="s">
        <v>617</v>
      </c>
      <c r="C416" s="29" t="s">
        <v>365</v>
      </c>
      <c r="D416" s="32">
        <v>1</v>
      </c>
      <c r="E416" s="49">
        <v>167.07</v>
      </c>
      <c r="F416" s="49">
        <v>167.07</v>
      </c>
      <c r="G416" s="108">
        <v>100</v>
      </c>
    </row>
    <row r="417" spans="1:7" ht="16.5" customHeight="1" x14ac:dyDescent="0.25">
      <c r="A417" s="31">
        <v>54</v>
      </c>
      <c r="B417" s="33" t="s">
        <v>605</v>
      </c>
      <c r="C417" s="29" t="s">
        <v>366</v>
      </c>
      <c r="D417" s="32">
        <v>12</v>
      </c>
      <c r="E417" s="49">
        <v>705.94</v>
      </c>
      <c r="F417" s="49">
        <v>705.94</v>
      </c>
      <c r="G417" s="108">
        <v>200</v>
      </c>
    </row>
    <row r="418" spans="1:7" ht="16.5" customHeight="1" x14ac:dyDescent="0.25">
      <c r="A418" s="34">
        <v>55</v>
      </c>
      <c r="B418" s="33" t="s">
        <v>616</v>
      </c>
      <c r="C418" s="35" t="s">
        <v>366</v>
      </c>
      <c r="D418" s="36">
        <v>3</v>
      </c>
      <c r="E418" s="50">
        <v>235.15</v>
      </c>
      <c r="F418" s="50">
        <v>235.15</v>
      </c>
      <c r="G418" s="108">
        <v>100</v>
      </c>
    </row>
    <row r="419" spans="1:7" s="6" customFormat="1" ht="15.75" x14ac:dyDescent="0.25">
      <c r="A419" s="31">
        <v>56</v>
      </c>
      <c r="B419" s="37" t="s">
        <v>615</v>
      </c>
      <c r="C419" s="22" t="s">
        <v>365</v>
      </c>
      <c r="D419" s="32">
        <v>6</v>
      </c>
      <c r="E419" s="49">
        <v>238.23</v>
      </c>
      <c r="F419" s="49">
        <v>238.23</v>
      </c>
      <c r="G419" s="108">
        <v>100</v>
      </c>
    </row>
    <row r="420" spans="1:7" ht="15.75" x14ac:dyDescent="0.25">
      <c r="A420" s="31">
        <v>57</v>
      </c>
      <c r="B420" s="37" t="s">
        <v>614</v>
      </c>
      <c r="C420" s="29" t="s">
        <v>365</v>
      </c>
      <c r="D420" s="32">
        <v>1</v>
      </c>
      <c r="E420" s="49">
        <v>106.6</v>
      </c>
      <c r="F420" s="49">
        <v>106.6</v>
      </c>
      <c r="G420" s="108">
        <v>100</v>
      </c>
    </row>
    <row r="421" spans="1:7" ht="15.75" x14ac:dyDescent="0.25">
      <c r="A421" s="31">
        <v>58</v>
      </c>
      <c r="B421" s="37" t="s">
        <v>613</v>
      </c>
      <c r="C421" s="29" t="s">
        <v>365</v>
      </c>
      <c r="D421" s="32">
        <v>6</v>
      </c>
      <c r="E421" s="49">
        <v>338.79</v>
      </c>
      <c r="F421" s="49">
        <v>338.79</v>
      </c>
      <c r="G421" s="108">
        <v>100</v>
      </c>
    </row>
    <row r="422" spans="1:7" ht="15.75" x14ac:dyDescent="0.25">
      <c r="A422" s="31">
        <v>59</v>
      </c>
      <c r="B422" s="37" t="s">
        <v>607</v>
      </c>
      <c r="C422" s="29" t="s">
        <v>365</v>
      </c>
      <c r="D422" s="32">
        <v>6</v>
      </c>
      <c r="E422" s="49">
        <v>325.81</v>
      </c>
      <c r="F422" s="49">
        <v>325.81</v>
      </c>
      <c r="G422" s="108">
        <v>100</v>
      </c>
    </row>
    <row r="423" spans="1:7" ht="15.75" x14ac:dyDescent="0.25">
      <c r="A423" s="85">
        <v>60</v>
      </c>
      <c r="B423" s="37" t="s">
        <v>622</v>
      </c>
      <c r="C423" s="29" t="s">
        <v>365</v>
      </c>
      <c r="D423" s="82">
        <v>8</v>
      </c>
      <c r="E423" s="49">
        <v>510.6</v>
      </c>
      <c r="F423" s="88">
        <f>E423+E424</f>
        <v>595.06000000000006</v>
      </c>
      <c r="G423" s="109">
        <v>100</v>
      </c>
    </row>
    <row r="424" spans="1:7" s="4" customFormat="1" ht="31.5" x14ac:dyDescent="0.25">
      <c r="A424" s="86"/>
      <c r="B424" s="38" t="s">
        <v>612</v>
      </c>
      <c r="C424" s="39" t="s">
        <v>365</v>
      </c>
      <c r="D424" s="87"/>
      <c r="E424" s="51">
        <v>84.46</v>
      </c>
      <c r="F424" s="89"/>
      <c r="G424" s="110"/>
    </row>
    <row r="425" spans="1:7" s="2" customFormat="1" ht="31.5" x14ac:dyDescent="0.25">
      <c r="A425" s="31">
        <v>61</v>
      </c>
      <c r="B425" s="33" t="s">
        <v>611</v>
      </c>
      <c r="C425" s="29" t="s">
        <v>365</v>
      </c>
      <c r="D425" s="32">
        <v>24</v>
      </c>
      <c r="E425" s="49">
        <v>1587.8</v>
      </c>
      <c r="F425" s="49">
        <v>1587.8</v>
      </c>
      <c r="G425" s="108">
        <v>400</v>
      </c>
    </row>
    <row r="426" spans="1:7" ht="15.75" x14ac:dyDescent="0.25">
      <c r="A426" s="31">
        <v>62</v>
      </c>
      <c r="B426" s="33" t="s">
        <v>610</v>
      </c>
      <c r="C426" s="29" t="s">
        <v>365</v>
      </c>
      <c r="D426" s="32">
        <v>6</v>
      </c>
      <c r="E426" s="49">
        <v>266.95</v>
      </c>
      <c r="F426" s="49">
        <v>266.95</v>
      </c>
      <c r="G426" s="108">
        <v>100</v>
      </c>
    </row>
    <row r="427" spans="1:7" s="4" customFormat="1" ht="15.75" x14ac:dyDescent="0.25">
      <c r="A427" s="31">
        <v>63</v>
      </c>
      <c r="B427" s="38" t="s">
        <v>609</v>
      </c>
      <c r="C427" s="39" t="s">
        <v>365</v>
      </c>
      <c r="D427" s="40">
        <v>6</v>
      </c>
      <c r="E427" s="51">
        <v>159.85</v>
      </c>
      <c r="F427" s="51">
        <v>159.85</v>
      </c>
      <c r="G427" s="111">
        <v>100</v>
      </c>
    </row>
    <row r="428" spans="1:7" ht="16.5" customHeight="1" x14ac:dyDescent="0.25">
      <c r="A428" s="31">
        <v>64</v>
      </c>
      <c r="B428" s="41" t="s">
        <v>608</v>
      </c>
      <c r="C428" s="39" t="s">
        <v>365</v>
      </c>
      <c r="D428" s="40">
        <v>2</v>
      </c>
      <c r="E428" s="51">
        <v>150.06</v>
      </c>
      <c r="F428" s="49">
        <v>150.06</v>
      </c>
      <c r="G428" s="108">
        <v>100</v>
      </c>
    </row>
    <row r="429" spans="1:7" ht="15.75" x14ac:dyDescent="0.25">
      <c r="A429" s="31">
        <v>65</v>
      </c>
      <c r="B429" s="38" t="s">
        <v>607</v>
      </c>
      <c r="C429" s="42" t="s">
        <v>366</v>
      </c>
      <c r="D429" s="43">
        <v>6</v>
      </c>
      <c r="E429" s="52">
        <v>304.13</v>
      </c>
      <c r="F429" s="50">
        <v>304.13</v>
      </c>
      <c r="G429" s="108">
        <v>100</v>
      </c>
    </row>
    <row r="430" spans="1:7" ht="15.75" x14ac:dyDescent="0.25">
      <c r="A430" s="31">
        <v>66</v>
      </c>
      <c r="B430" s="38" t="s">
        <v>606</v>
      </c>
      <c r="C430" s="39" t="s">
        <v>366</v>
      </c>
      <c r="D430" s="40">
        <v>2</v>
      </c>
      <c r="E430" s="51">
        <v>113.63</v>
      </c>
      <c r="F430" s="49">
        <v>113.63</v>
      </c>
      <c r="G430" s="108">
        <v>100</v>
      </c>
    </row>
    <row r="431" spans="1:7" ht="15.75" x14ac:dyDescent="0.25">
      <c r="A431" s="31">
        <v>67</v>
      </c>
      <c r="B431" s="37" t="s">
        <v>605</v>
      </c>
      <c r="C431" s="29" t="s">
        <v>365</v>
      </c>
      <c r="D431" s="32">
        <v>12</v>
      </c>
      <c r="E431" s="49">
        <v>793.74</v>
      </c>
      <c r="F431" s="49">
        <v>793.74</v>
      </c>
      <c r="G431" s="108">
        <v>200</v>
      </c>
    </row>
    <row r="432" spans="1:7" ht="15.75" x14ac:dyDescent="0.25">
      <c r="A432" s="31">
        <v>68</v>
      </c>
      <c r="B432" s="37" t="s">
        <v>605</v>
      </c>
      <c r="C432" s="29" t="s">
        <v>365</v>
      </c>
      <c r="D432" s="32">
        <v>12</v>
      </c>
      <c r="E432" s="49">
        <v>787.36</v>
      </c>
      <c r="F432" s="49">
        <v>787.36</v>
      </c>
      <c r="G432" s="108">
        <v>200</v>
      </c>
    </row>
    <row r="433" spans="1:7" ht="15.75" x14ac:dyDescent="0.25">
      <c r="A433" s="31">
        <v>69</v>
      </c>
      <c r="B433" s="37" t="s">
        <v>605</v>
      </c>
      <c r="C433" s="35" t="s">
        <v>365</v>
      </c>
      <c r="D433" s="36">
        <v>12</v>
      </c>
      <c r="E433" s="50">
        <v>789.07</v>
      </c>
      <c r="F433" s="50">
        <v>789.07</v>
      </c>
      <c r="G433" s="108">
        <v>200</v>
      </c>
    </row>
    <row r="434" spans="1:7" ht="15.75" x14ac:dyDescent="0.25">
      <c r="A434" s="31">
        <v>70</v>
      </c>
      <c r="B434" s="37" t="s">
        <v>605</v>
      </c>
      <c r="C434" s="29" t="s">
        <v>365</v>
      </c>
      <c r="D434" s="32">
        <v>12</v>
      </c>
      <c r="E434" s="49">
        <v>788.93</v>
      </c>
      <c r="F434" s="49">
        <v>788.93</v>
      </c>
      <c r="G434" s="108">
        <v>200</v>
      </c>
    </row>
    <row r="435" spans="1:7" ht="15.75" x14ac:dyDescent="0.25">
      <c r="A435" s="31">
        <v>71</v>
      </c>
      <c r="B435" s="37" t="s">
        <v>605</v>
      </c>
      <c r="C435" s="29" t="s">
        <v>365</v>
      </c>
      <c r="D435" s="32">
        <v>9</v>
      </c>
      <c r="E435" s="49">
        <v>588.21</v>
      </c>
      <c r="F435" s="49">
        <v>588.21</v>
      </c>
      <c r="G435" s="108">
        <v>100</v>
      </c>
    </row>
    <row r="436" spans="1:7" ht="15.75" x14ac:dyDescent="0.25">
      <c r="A436" s="31">
        <v>72</v>
      </c>
      <c r="B436" s="37" t="s">
        <v>605</v>
      </c>
      <c r="C436" s="29" t="s">
        <v>365</v>
      </c>
      <c r="D436" s="32">
        <v>9</v>
      </c>
      <c r="E436" s="49">
        <v>586.61</v>
      </c>
      <c r="F436" s="49">
        <v>586.61</v>
      </c>
      <c r="G436" s="108">
        <v>100</v>
      </c>
    </row>
    <row r="437" spans="1:7" ht="15.75" x14ac:dyDescent="0.25">
      <c r="A437" s="31">
        <v>73</v>
      </c>
      <c r="B437" s="37" t="s">
        <v>605</v>
      </c>
      <c r="C437" s="25" t="s">
        <v>365</v>
      </c>
      <c r="D437" s="54">
        <v>17</v>
      </c>
      <c r="E437" s="49">
        <v>1348.4</v>
      </c>
      <c r="F437" s="49">
        <v>1348.4</v>
      </c>
      <c r="G437" s="108">
        <v>300</v>
      </c>
    </row>
    <row r="438" spans="1:7" ht="15.75" x14ac:dyDescent="0.25">
      <c r="A438" s="31">
        <v>74</v>
      </c>
      <c r="B438" s="37" t="s">
        <v>604</v>
      </c>
      <c r="C438" s="25" t="s">
        <v>365</v>
      </c>
      <c r="D438" s="54">
        <v>6</v>
      </c>
      <c r="E438" s="49">
        <v>119.06</v>
      </c>
      <c r="F438" s="49">
        <v>119.06</v>
      </c>
      <c r="G438" s="108">
        <v>100</v>
      </c>
    </row>
    <row r="439" spans="1:7" ht="15.75" x14ac:dyDescent="0.25">
      <c r="A439" s="31">
        <v>75</v>
      </c>
      <c r="B439" s="37" t="s">
        <v>603</v>
      </c>
      <c r="C439" s="53" t="s">
        <v>365</v>
      </c>
      <c r="D439" s="36">
        <v>19</v>
      </c>
      <c r="E439" s="50">
        <v>563.37</v>
      </c>
      <c r="F439" s="50">
        <v>563.37</v>
      </c>
      <c r="G439" s="108">
        <v>100</v>
      </c>
    </row>
    <row r="440" spans="1:7" ht="18.75" x14ac:dyDescent="0.25">
      <c r="A440" s="90" t="s">
        <v>364</v>
      </c>
      <c r="B440" s="91"/>
      <c r="C440" s="91"/>
      <c r="D440" s="91"/>
      <c r="E440" s="91"/>
      <c r="F440" s="91"/>
      <c r="G440" s="92"/>
    </row>
    <row r="441" spans="1:7" s="1" customFormat="1" ht="15" customHeight="1" x14ac:dyDescent="0.25">
      <c r="A441" s="93">
        <v>76</v>
      </c>
      <c r="B441" s="71" t="s">
        <v>510</v>
      </c>
      <c r="C441" s="44" t="s">
        <v>371</v>
      </c>
      <c r="D441" s="93">
        <v>1</v>
      </c>
      <c r="E441" s="76">
        <v>65.41</v>
      </c>
      <c r="F441" s="96">
        <f>E441</f>
        <v>65.41</v>
      </c>
      <c r="G441" s="112">
        <v>1700</v>
      </c>
    </row>
    <row r="442" spans="1:7" s="1" customFormat="1" ht="15.75" x14ac:dyDescent="0.25">
      <c r="A442" s="79"/>
      <c r="B442" s="77"/>
      <c r="C442" s="8" t="s">
        <v>373</v>
      </c>
      <c r="D442" s="79"/>
      <c r="E442" s="76"/>
      <c r="F442" s="78"/>
      <c r="G442" s="113"/>
    </row>
    <row r="443" spans="1:7" s="1" customFormat="1" ht="15" customHeight="1" x14ac:dyDescent="0.25">
      <c r="A443" s="79">
        <v>77</v>
      </c>
      <c r="B443" s="77" t="s">
        <v>511</v>
      </c>
      <c r="C443" s="8" t="s">
        <v>372</v>
      </c>
      <c r="D443" s="79">
        <v>1</v>
      </c>
      <c r="E443" s="76">
        <v>51.16</v>
      </c>
      <c r="F443" s="78">
        <f>E443</f>
        <v>51.16</v>
      </c>
      <c r="G443" s="113">
        <v>2200</v>
      </c>
    </row>
    <row r="444" spans="1:7" s="1" customFormat="1" ht="15.75" x14ac:dyDescent="0.25">
      <c r="A444" s="79"/>
      <c r="B444" s="77"/>
      <c r="C444" s="8" t="s">
        <v>373</v>
      </c>
      <c r="D444" s="79"/>
      <c r="E444" s="76"/>
      <c r="F444" s="78"/>
      <c r="G444" s="113"/>
    </row>
    <row r="445" spans="1:7" s="1" customFormat="1" ht="23.25" customHeight="1" x14ac:dyDescent="0.25">
      <c r="A445" s="79">
        <v>78</v>
      </c>
      <c r="B445" s="70" t="s">
        <v>512</v>
      </c>
      <c r="C445" s="8" t="s">
        <v>374</v>
      </c>
      <c r="D445" s="79">
        <v>2</v>
      </c>
      <c r="E445" s="76">
        <v>189.55</v>
      </c>
      <c r="F445" s="78">
        <f>E445+E447</f>
        <v>219.61</v>
      </c>
      <c r="G445" s="113">
        <v>3700</v>
      </c>
    </row>
    <row r="446" spans="1:7" s="1" customFormat="1" ht="23.25" customHeight="1" x14ac:dyDescent="0.25">
      <c r="A446" s="79"/>
      <c r="B446" s="71"/>
      <c r="C446" s="8" t="s">
        <v>373</v>
      </c>
      <c r="D446" s="79"/>
      <c r="E446" s="76"/>
      <c r="F446" s="78"/>
      <c r="G446" s="113"/>
    </row>
    <row r="447" spans="1:7" s="1" customFormat="1" ht="15" customHeight="1" x14ac:dyDescent="0.25">
      <c r="A447" s="79"/>
      <c r="B447" s="70" t="s">
        <v>513</v>
      </c>
      <c r="C447" s="7" t="s">
        <v>375</v>
      </c>
      <c r="D447" s="79"/>
      <c r="E447" s="76">
        <v>30.06</v>
      </c>
      <c r="F447" s="78"/>
      <c r="G447" s="113"/>
    </row>
    <row r="448" spans="1:7" s="1" customFormat="1" ht="15.75" x14ac:dyDescent="0.25">
      <c r="A448" s="79"/>
      <c r="B448" s="71"/>
      <c r="C448" s="7" t="s">
        <v>376</v>
      </c>
      <c r="D448" s="79"/>
      <c r="E448" s="76"/>
      <c r="F448" s="78"/>
      <c r="G448" s="113"/>
    </row>
    <row r="449" spans="1:7" s="11" customFormat="1" ht="24" customHeight="1" x14ac:dyDescent="0.25">
      <c r="A449" s="79">
        <v>79</v>
      </c>
      <c r="B449" s="70" t="s">
        <v>514</v>
      </c>
      <c r="C449" s="8" t="s">
        <v>377</v>
      </c>
      <c r="D449" s="79">
        <v>2</v>
      </c>
      <c r="E449" s="76">
        <v>147.80000000000001</v>
      </c>
      <c r="F449" s="78">
        <f>E449+E451</f>
        <v>157.59</v>
      </c>
      <c r="G449" s="113">
        <v>3700</v>
      </c>
    </row>
    <row r="450" spans="1:7" s="11" customFormat="1" ht="24" customHeight="1" x14ac:dyDescent="0.25">
      <c r="A450" s="79"/>
      <c r="B450" s="71"/>
      <c r="C450" s="8" t="s">
        <v>378</v>
      </c>
      <c r="D450" s="79"/>
      <c r="E450" s="76"/>
      <c r="F450" s="78"/>
      <c r="G450" s="113"/>
    </row>
    <row r="451" spans="1:7" s="1" customFormat="1" ht="15" customHeight="1" x14ac:dyDescent="0.25">
      <c r="A451" s="79"/>
      <c r="B451" s="70" t="s">
        <v>515</v>
      </c>
      <c r="C451" s="7" t="s">
        <v>379</v>
      </c>
      <c r="D451" s="79"/>
      <c r="E451" s="76">
        <v>9.7899999999999991</v>
      </c>
      <c r="F451" s="78"/>
      <c r="G451" s="113"/>
    </row>
    <row r="452" spans="1:7" s="1" customFormat="1" ht="15.75" x14ac:dyDescent="0.25">
      <c r="A452" s="79"/>
      <c r="B452" s="72"/>
      <c r="C452" s="7" t="s">
        <v>388</v>
      </c>
      <c r="D452" s="79"/>
      <c r="E452" s="76"/>
      <c r="F452" s="78"/>
      <c r="G452" s="113"/>
    </row>
    <row r="453" spans="1:7" s="1" customFormat="1" ht="15.75" x14ac:dyDescent="0.25">
      <c r="A453" s="79"/>
      <c r="B453" s="71"/>
      <c r="C453" s="7" t="s">
        <v>380</v>
      </c>
      <c r="D453" s="79"/>
      <c r="E453" s="76"/>
      <c r="F453" s="78"/>
      <c r="G453" s="113"/>
    </row>
    <row r="454" spans="1:7" s="1" customFormat="1" ht="15" customHeight="1" x14ac:dyDescent="0.25">
      <c r="A454" s="79">
        <v>80</v>
      </c>
      <c r="B454" s="70" t="s">
        <v>516</v>
      </c>
      <c r="C454" s="8" t="s">
        <v>381</v>
      </c>
      <c r="D454" s="79">
        <v>2</v>
      </c>
      <c r="E454" s="76">
        <v>90.82</v>
      </c>
      <c r="F454" s="78">
        <f>E454+E456</f>
        <v>97.779999999999987</v>
      </c>
      <c r="G454" s="113">
        <v>4700</v>
      </c>
    </row>
    <row r="455" spans="1:7" s="1" customFormat="1" ht="15" customHeight="1" x14ac:dyDescent="0.25">
      <c r="A455" s="79"/>
      <c r="B455" s="71"/>
      <c r="C455" s="8" t="s">
        <v>373</v>
      </c>
      <c r="D455" s="79"/>
      <c r="E455" s="76"/>
      <c r="F455" s="78"/>
      <c r="G455" s="113"/>
    </row>
    <row r="456" spans="1:7" s="1" customFormat="1" ht="15" customHeight="1" x14ac:dyDescent="0.25">
      <c r="A456" s="79"/>
      <c r="B456" s="70" t="s">
        <v>517</v>
      </c>
      <c r="C456" s="7" t="s">
        <v>382</v>
      </c>
      <c r="D456" s="79"/>
      <c r="E456" s="76">
        <v>6.96</v>
      </c>
      <c r="F456" s="78"/>
      <c r="G456" s="113"/>
    </row>
    <row r="457" spans="1:7" s="1" customFormat="1" ht="15" customHeight="1" x14ac:dyDescent="0.25">
      <c r="A457" s="79"/>
      <c r="B457" s="71"/>
      <c r="C457" s="7" t="s">
        <v>380</v>
      </c>
      <c r="D457" s="79"/>
      <c r="E457" s="76"/>
      <c r="F457" s="78"/>
      <c r="G457" s="113"/>
    </row>
    <row r="458" spans="1:7" s="1" customFormat="1" ht="24" customHeight="1" x14ac:dyDescent="0.25">
      <c r="A458" s="79">
        <v>81</v>
      </c>
      <c r="B458" s="70" t="s">
        <v>518</v>
      </c>
      <c r="C458" s="8" t="s">
        <v>383</v>
      </c>
      <c r="D458" s="79">
        <v>2</v>
      </c>
      <c r="E458" s="76">
        <v>230.62</v>
      </c>
      <c r="F458" s="78">
        <f>E458+E460</f>
        <v>269.83</v>
      </c>
      <c r="G458" s="113">
        <v>6300</v>
      </c>
    </row>
    <row r="459" spans="1:7" s="1" customFormat="1" ht="24" customHeight="1" x14ac:dyDescent="0.25">
      <c r="A459" s="79"/>
      <c r="B459" s="71"/>
      <c r="C459" s="8" t="s">
        <v>378</v>
      </c>
      <c r="D459" s="79"/>
      <c r="E459" s="76"/>
      <c r="F459" s="78"/>
      <c r="G459" s="113"/>
    </row>
    <row r="460" spans="1:7" s="1" customFormat="1" ht="15" customHeight="1" x14ac:dyDescent="0.25">
      <c r="A460" s="79"/>
      <c r="B460" s="70" t="s">
        <v>594</v>
      </c>
      <c r="C460" s="7" t="s">
        <v>384</v>
      </c>
      <c r="D460" s="79"/>
      <c r="E460" s="76">
        <v>39.21</v>
      </c>
      <c r="F460" s="78"/>
      <c r="G460" s="113"/>
    </row>
    <row r="461" spans="1:7" s="1" customFormat="1" ht="15" customHeight="1" x14ac:dyDescent="0.25">
      <c r="A461" s="79"/>
      <c r="B461" s="71"/>
      <c r="C461" s="7" t="s">
        <v>376</v>
      </c>
      <c r="D461" s="79"/>
      <c r="E461" s="76"/>
      <c r="F461" s="78"/>
      <c r="G461" s="113"/>
    </row>
    <row r="462" spans="1:7" s="1" customFormat="1" ht="24.75" customHeight="1" x14ac:dyDescent="0.25">
      <c r="A462" s="79">
        <v>82</v>
      </c>
      <c r="B462" s="70" t="s">
        <v>519</v>
      </c>
      <c r="C462" s="8" t="s">
        <v>374</v>
      </c>
      <c r="D462" s="79">
        <v>2</v>
      </c>
      <c r="E462" s="76">
        <v>185.42</v>
      </c>
      <c r="F462" s="78">
        <f>E462+E464</f>
        <v>195.42999999999998</v>
      </c>
      <c r="G462" s="113">
        <v>3500</v>
      </c>
    </row>
    <row r="463" spans="1:7" s="1" customFormat="1" ht="24.75" customHeight="1" x14ac:dyDescent="0.25">
      <c r="A463" s="79"/>
      <c r="B463" s="71"/>
      <c r="C463" s="8" t="s">
        <v>378</v>
      </c>
      <c r="D463" s="79"/>
      <c r="E463" s="76"/>
      <c r="F463" s="78"/>
      <c r="G463" s="113"/>
    </row>
    <row r="464" spans="1:7" s="1" customFormat="1" ht="15" customHeight="1" x14ac:dyDescent="0.25">
      <c r="A464" s="79"/>
      <c r="B464" s="70" t="s">
        <v>520</v>
      </c>
      <c r="C464" s="7" t="s">
        <v>385</v>
      </c>
      <c r="D464" s="79"/>
      <c r="E464" s="76">
        <v>10.01</v>
      </c>
      <c r="F464" s="78"/>
      <c r="G464" s="113"/>
    </row>
    <row r="465" spans="1:7" s="1" customFormat="1" ht="15" customHeight="1" x14ac:dyDescent="0.25">
      <c r="A465" s="79"/>
      <c r="B465" s="72"/>
      <c r="C465" s="7" t="s">
        <v>389</v>
      </c>
      <c r="D465" s="79"/>
      <c r="E465" s="76"/>
      <c r="F465" s="78"/>
      <c r="G465" s="113"/>
    </row>
    <row r="466" spans="1:7" s="1" customFormat="1" ht="15.75" x14ac:dyDescent="0.25">
      <c r="A466" s="79"/>
      <c r="B466" s="71"/>
      <c r="C466" s="7" t="s">
        <v>380</v>
      </c>
      <c r="D466" s="79"/>
      <c r="E466" s="76"/>
      <c r="F466" s="78"/>
      <c r="G466" s="113"/>
    </row>
    <row r="467" spans="1:7" s="1" customFormat="1" ht="23.25" customHeight="1" x14ac:dyDescent="0.25">
      <c r="A467" s="79">
        <v>83</v>
      </c>
      <c r="B467" s="70" t="s">
        <v>521</v>
      </c>
      <c r="C467" s="8" t="s">
        <v>374</v>
      </c>
      <c r="D467" s="79">
        <v>2</v>
      </c>
      <c r="E467" s="76">
        <v>185.63</v>
      </c>
      <c r="F467" s="78">
        <f>E467+E469</f>
        <v>195.5</v>
      </c>
      <c r="G467" s="113">
        <v>3500</v>
      </c>
    </row>
    <row r="468" spans="1:7" s="1" customFormat="1" ht="23.25" customHeight="1" x14ac:dyDescent="0.25">
      <c r="A468" s="79"/>
      <c r="B468" s="71"/>
      <c r="C468" s="8" t="s">
        <v>378</v>
      </c>
      <c r="D468" s="79"/>
      <c r="E468" s="76"/>
      <c r="F468" s="78"/>
      <c r="G468" s="113"/>
    </row>
    <row r="469" spans="1:7" s="1" customFormat="1" ht="15" customHeight="1" x14ac:dyDescent="0.25">
      <c r="A469" s="79"/>
      <c r="B469" s="70" t="s">
        <v>522</v>
      </c>
      <c r="C469" s="7" t="s">
        <v>386</v>
      </c>
      <c r="D469" s="79"/>
      <c r="E469" s="76">
        <v>9.8699999999999992</v>
      </c>
      <c r="F469" s="78"/>
      <c r="G469" s="113"/>
    </row>
    <row r="470" spans="1:7" s="1" customFormat="1" ht="15.75" x14ac:dyDescent="0.25">
      <c r="A470" s="79"/>
      <c r="B470" s="72"/>
      <c r="C470" s="7" t="s">
        <v>390</v>
      </c>
      <c r="D470" s="79"/>
      <c r="E470" s="76"/>
      <c r="F470" s="78"/>
      <c r="G470" s="113"/>
    </row>
    <row r="471" spans="1:7" s="1" customFormat="1" ht="15" customHeight="1" x14ac:dyDescent="0.25">
      <c r="A471" s="79"/>
      <c r="B471" s="72"/>
      <c r="C471" s="7" t="s">
        <v>391</v>
      </c>
      <c r="D471" s="79"/>
      <c r="E471" s="76"/>
      <c r="F471" s="78"/>
      <c r="G471" s="113"/>
    </row>
    <row r="472" spans="1:7" s="1" customFormat="1" ht="15.75" x14ac:dyDescent="0.25">
      <c r="A472" s="79"/>
      <c r="B472" s="71"/>
      <c r="C472" s="7" t="s">
        <v>380</v>
      </c>
      <c r="D472" s="79"/>
      <c r="E472" s="76"/>
      <c r="F472" s="78"/>
      <c r="G472" s="113"/>
    </row>
    <row r="473" spans="1:7" s="1" customFormat="1" ht="26.25" customHeight="1" x14ac:dyDescent="0.25">
      <c r="A473" s="79">
        <v>84</v>
      </c>
      <c r="B473" s="70" t="s">
        <v>523</v>
      </c>
      <c r="C473" s="8" t="s">
        <v>374</v>
      </c>
      <c r="D473" s="79">
        <v>2</v>
      </c>
      <c r="E473" s="76">
        <v>182.59</v>
      </c>
      <c r="F473" s="78">
        <f>E473+E475</f>
        <v>192.54</v>
      </c>
      <c r="G473" s="113">
        <v>3500</v>
      </c>
    </row>
    <row r="474" spans="1:7" s="1" customFormat="1" ht="26.25" customHeight="1" x14ac:dyDescent="0.25">
      <c r="A474" s="79"/>
      <c r="B474" s="71"/>
      <c r="C474" s="8" t="s">
        <v>378</v>
      </c>
      <c r="D474" s="79"/>
      <c r="E474" s="76"/>
      <c r="F474" s="78"/>
      <c r="G474" s="113"/>
    </row>
    <row r="475" spans="1:7" s="1" customFormat="1" ht="15" customHeight="1" x14ac:dyDescent="0.25">
      <c r="A475" s="79"/>
      <c r="B475" s="70" t="s">
        <v>524</v>
      </c>
      <c r="C475" s="7" t="s">
        <v>157</v>
      </c>
      <c r="D475" s="79"/>
      <c r="E475" s="76">
        <v>9.9499999999999993</v>
      </c>
      <c r="F475" s="78"/>
      <c r="G475" s="113"/>
    </row>
    <row r="476" spans="1:7" s="1" customFormat="1" ht="15.75" x14ac:dyDescent="0.25">
      <c r="A476" s="79"/>
      <c r="B476" s="72"/>
      <c r="C476" s="7" t="s">
        <v>387</v>
      </c>
      <c r="D476" s="79"/>
      <c r="E476" s="76"/>
      <c r="F476" s="78"/>
      <c r="G476" s="113"/>
    </row>
    <row r="477" spans="1:7" s="1" customFormat="1" ht="15" customHeight="1" x14ac:dyDescent="0.25">
      <c r="A477" s="79"/>
      <c r="B477" s="72"/>
      <c r="C477" s="7" t="s">
        <v>593</v>
      </c>
      <c r="D477" s="79"/>
      <c r="E477" s="76"/>
      <c r="F477" s="78"/>
      <c r="G477" s="113"/>
    </row>
    <row r="478" spans="1:7" s="1" customFormat="1" ht="15.75" x14ac:dyDescent="0.25">
      <c r="A478" s="79"/>
      <c r="B478" s="71"/>
      <c r="C478" s="7" t="s">
        <v>380</v>
      </c>
      <c r="D478" s="79"/>
      <c r="E478" s="76"/>
      <c r="F478" s="78"/>
      <c r="G478" s="113"/>
    </row>
    <row r="479" spans="1:7" s="1" customFormat="1" ht="22.5" customHeight="1" x14ac:dyDescent="0.25">
      <c r="A479" s="75">
        <v>85</v>
      </c>
      <c r="B479" s="60" t="s">
        <v>526</v>
      </c>
      <c r="C479" s="7" t="s">
        <v>392</v>
      </c>
      <c r="D479" s="75">
        <v>1</v>
      </c>
      <c r="E479" s="76">
        <v>126.23</v>
      </c>
      <c r="F479" s="78">
        <f>E479</f>
        <v>126.23</v>
      </c>
      <c r="G479" s="113">
        <v>2800</v>
      </c>
    </row>
    <row r="480" spans="1:7" s="1" customFormat="1" ht="22.5" customHeight="1" x14ac:dyDescent="0.25">
      <c r="A480" s="75"/>
      <c r="B480" s="61"/>
      <c r="C480" s="8" t="s">
        <v>373</v>
      </c>
      <c r="D480" s="75"/>
      <c r="E480" s="76"/>
      <c r="F480" s="78"/>
      <c r="G480" s="113"/>
    </row>
    <row r="481" spans="1:7" s="1" customFormat="1" ht="15" customHeight="1" x14ac:dyDescent="0.25">
      <c r="A481" s="75">
        <v>86</v>
      </c>
      <c r="B481" s="60" t="s">
        <v>525</v>
      </c>
      <c r="C481" s="7" t="s">
        <v>393</v>
      </c>
      <c r="D481" s="75">
        <v>1</v>
      </c>
      <c r="E481" s="76">
        <v>96.62</v>
      </c>
      <c r="F481" s="78">
        <f>E481</f>
        <v>96.62</v>
      </c>
      <c r="G481" s="113">
        <v>1600</v>
      </c>
    </row>
    <row r="482" spans="1:7" s="1" customFormat="1" ht="15.75" x14ac:dyDescent="0.25">
      <c r="A482" s="75"/>
      <c r="B482" s="61"/>
      <c r="C482" s="7" t="s">
        <v>380</v>
      </c>
      <c r="D482" s="75"/>
      <c r="E482" s="76"/>
      <c r="F482" s="78"/>
      <c r="G482" s="113"/>
    </row>
    <row r="483" spans="1:7" s="1" customFormat="1" ht="15" customHeight="1" x14ac:dyDescent="0.25">
      <c r="A483" s="73">
        <v>87</v>
      </c>
      <c r="B483" s="58" t="s">
        <v>527</v>
      </c>
      <c r="C483" s="9" t="s">
        <v>592</v>
      </c>
      <c r="D483" s="73">
        <v>2</v>
      </c>
      <c r="E483" s="76">
        <v>126.07</v>
      </c>
      <c r="F483" s="78">
        <f>E483+E488</f>
        <v>148.78</v>
      </c>
      <c r="G483" s="113">
        <v>9000</v>
      </c>
    </row>
    <row r="484" spans="1:7" s="1" customFormat="1" ht="15.75" x14ac:dyDescent="0.25">
      <c r="A484" s="73"/>
      <c r="B484" s="66"/>
      <c r="C484" s="9" t="s">
        <v>394</v>
      </c>
      <c r="D484" s="73"/>
      <c r="E484" s="76"/>
      <c r="F484" s="78"/>
      <c r="G484" s="113"/>
    </row>
    <row r="485" spans="1:7" s="1" customFormat="1" ht="15" customHeight="1" x14ac:dyDescent="0.25">
      <c r="A485" s="73"/>
      <c r="B485" s="66"/>
      <c r="C485" s="9" t="s">
        <v>395</v>
      </c>
      <c r="D485" s="73"/>
      <c r="E485" s="76"/>
      <c r="F485" s="78"/>
      <c r="G485" s="113"/>
    </row>
    <row r="486" spans="1:7" s="1" customFormat="1" ht="15.75" x14ac:dyDescent="0.25">
      <c r="A486" s="73"/>
      <c r="B486" s="66"/>
      <c r="C486" s="9" t="s">
        <v>396</v>
      </c>
      <c r="D486" s="73"/>
      <c r="E486" s="76"/>
      <c r="F486" s="78"/>
      <c r="G486" s="113"/>
    </row>
    <row r="487" spans="1:7" s="1" customFormat="1" ht="15" customHeight="1" x14ac:dyDescent="0.25">
      <c r="A487" s="73"/>
      <c r="B487" s="59"/>
      <c r="C487" s="9" t="s">
        <v>380</v>
      </c>
      <c r="D487" s="73"/>
      <c r="E487" s="76"/>
      <c r="F487" s="78"/>
      <c r="G487" s="113"/>
    </row>
    <row r="488" spans="1:7" s="1" customFormat="1" ht="15" customHeight="1" x14ac:dyDescent="0.25">
      <c r="A488" s="73"/>
      <c r="B488" s="58" t="s">
        <v>528</v>
      </c>
      <c r="C488" s="10" t="s">
        <v>397</v>
      </c>
      <c r="D488" s="73"/>
      <c r="E488" s="76">
        <v>22.71</v>
      </c>
      <c r="F488" s="78"/>
      <c r="G488" s="113"/>
    </row>
    <row r="489" spans="1:7" s="1" customFormat="1" ht="15" customHeight="1" x14ac:dyDescent="0.25">
      <c r="A489" s="73"/>
      <c r="B489" s="59"/>
      <c r="C489" s="7" t="s">
        <v>376</v>
      </c>
      <c r="D489" s="73"/>
      <c r="E489" s="76"/>
      <c r="F489" s="78"/>
      <c r="G489" s="113"/>
    </row>
    <row r="490" spans="1:7" s="1" customFormat="1" ht="15.75" customHeight="1" x14ac:dyDescent="0.25">
      <c r="A490" s="73">
        <v>88</v>
      </c>
      <c r="B490" s="58" t="s">
        <v>529</v>
      </c>
      <c r="C490" s="9" t="s">
        <v>400</v>
      </c>
      <c r="D490" s="73">
        <v>3</v>
      </c>
      <c r="E490" s="76">
        <v>18.399999999999999</v>
      </c>
      <c r="F490" s="78">
        <f>E490+E492+E494</f>
        <v>117.51999999999998</v>
      </c>
      <c r="G490" s="113">
        <v>8600</v>
      </c>
    </row>
    <row r="491" spans="1:7" s="1" customFormat="1" ht="15.75" x14ac:dyDescent="0.25">
      <c r="A491" s="73"/>
      <c r="B491" s="59"/>
      <c r="C491" s="9" t="s">
        <v>380</v>
      </c>
      <c r="D491" s="73"/>
      <c r="E491" s="76"/>
      <c r="F491" s="78"/>
      <c r="G491" s="113"/>
    </row>
    <row r="492" spans="1:7" s="1" customFormat="1" ht="15" customHeight="1" x14ac:dyDescent="0.25">
      <c r="A492" s="73"/>
      <c r="B492" s="58" t="s">
        <v>530</v>
      </c>
      <c r="C492" s="7" t="s">
        <v>595</v>
      </c>
      <c r="D492" s="73"/>
      <c r="E492" s="76">
        <v>88.52</v>
      </c>
      <c r="F492" s="78"/>
      <c r="G492" s="113"/>
    </row>
    <row r="493" spans="1:7" s="1" customFormat="1" ht="15.75" x14ac:dyDescent="0.25">
      <c r="A493" s="73"/>
      <c r="B493" s="59"/>
      <c r="C493" s="8" t="s">
        <v>373</v>
      </c>
      <c r="D493" s="73"/>
      <c r="E493" s="76"/>
      <c r="F493" s="78"/>
      <c r="G493" s="113"/>
    </row>
    <row r="494" spans="1:7" s="1" customFormat="1" ht="15" customHeight="1" x14ac:dyDescent="0.25">
      <c r="A494" s="73"/>
      <c r="B494" s="58" t="s">
        <v>598</v>
      </c>
      <c r="C494" s="7" t="s">
        <v>398</v>
      </c>
      <c r="D494" s="73"/>
      <c r="E494" s="76">
        <v>10.6</v>
      </c>
      <c r="F494" s="78"/>
      <c r="G494" s="113"/>
    </row>
    <row r="495" spans="1:7" s="1" customFormat="1" ht="15.75" x14ac:dyDescent="0.25">
      <c r="A495" s="73"/>
      <c r="B495" s="59"/>
      <c r="C495" s="9" t="s">
        <v>380</v>
      </c>
      <c r="D495" s="73"/>
      <c r="E495" s="76"/>
      <c r="F495" s="78"/>
      <c r="G495" s="113"/>
    </row>
    <row r="496" spans="1:7" s="1" customFormat="1" ht="15" customHeight="1" x14ac:dyDescent="0.25">
      <c r="A496" s="73">
        <v>89</v>
      </c>
      <c r="B496" s="58" t="s">
        <v>531</v>
      </c>
      <c r="C496" s="9" t="s">
        <v>401</v>
      </c>
      <c r="D496" s="73">
        <v>2</v>
      </c>
      <c r="E496" s="76">
        <v>64.540000000000006</v>
      </c>
      <c r="F496" s="78">
        <f>E498+E496</f>
        <v>74.570000000000007</v>
      </c>
      <c r="G496" s="113">
        <v>6500</v>
      </c>
    </row>
    <row r="497" spans="1:7" s="1" customFormat="1" ht="15.75" x14ac:dyDescent="0.25">
      <c r="A497" s="73"/>
      <c r="B497" s="59"/>
      <c r="C497" s="8" t="s">
        <v>373</v>
      </c>
      <c r="D497" s="73"/>
      <c r="E497" s="76"/>
      <c r="F497" s="78"/>
      <c r="G497" s="113"/>
    </row>
    <row r="498" spans="1:7" s="1" customFormat="1" ht="15" customHeight="1" x14ac:dyDescent="0.25">
      <c r="A498" s="73"/>
      <c r="B498" s="58" t="s">
        <v>532</v>
      </c>
      <c r="C498" s="7" t="s">
        <v>385</v>
      </c>
      <c r="D498" s="73"/>
      <c r="E498" s="76">
        <v>10.029999999999999</v>
      </c>
      <c r="F498" s="78"/>
      <c r="G498" s="113"/>
    </row>
    <row r="499" spans="1:7" s="1" customFormat="1" ht="15.75" x14ac:dyDescent="0.25">
      <c r="A499" s="73"/>
      <c r="B499" s="66"/>
      <c r="C499" s="7" t="s">
        <v>399</v>
      </c>
      <c r="D499" s="73"/>
      <c r="E499" s="76"/>
      <c r="F499" s="78"/>
      <c r="G499" s="113"/>
    </row>
    <row r="500" spans="1:7" s="1" customFormat="1" ht="15.75" x14ac:dyDescent="0.25">
      <c r="A500" s="73"/>
      <c r="B500" s="66"/>
      <c r="C500" s="7" t="s">
        <v>402</v>
      </c>
      <c r="D500" s="73"/>
      <c r="E500" s="76"/>
      <c r="F500" s="78"/>
      <c r="G500" s="113"/>
    </row>
    <row r="501" spans="1:7" s="1" customFormat="1" ht="15.75" x14ac:dyDescent="0.25">
      <c r="A501" s="73"/>
      <c r="B501" s="59"/>
      <c r="C501" s="7" t="s">
        <v>380</v>
      </c>
      <c r="D501" s="73"/>
      <c r="E501" s="76"/>
      <c r="F501" s="78"/>
      <c r="G501" s="113"/>
    </row>
    <row r="502" spans="1:7" s="1" customFormat="1" ht="15" customHeight="1" x14ac:dyDescent="0.25">
      <c r="A502" s="73">
        <v>90</v>
      </c>
      <c r="B502" s="58" t="s">
        <v>531</v>
      </c>
      <c r="C502" s="9" t="s">
        <v>403</v>
      </c>
      <c r="D502" s="73">
        <v>2</v>
      </c>
      <c r="E502" s="76">
        <v>43.87</v>
      </c>
      <c r="F502" s="78">
        <f>E502+E504</f>
        <v>50.959999999999994</v>
      </c>
      <c r="G502" s="113">
        <v>4000</v>
      </c>
    </row>
    <row r="503" spans="1:7" s="1" customFormat="1" ht="15.75" x14ac:dyDescent="0.25">
      <c r="A503" s="73"/>
      <c r="B503" s="59"/>
      <c r="C503" s="8" t="s">
        <v>373</v>
      </c>
      <c r="D503" s="73"/>
      <c r="E503" s="76"/>
      <c r="F503" s="78"/>
      <c r="G503" s="113"/>
    </row>
    <row r="504" spans="1:7" s="1" customFormat="1" ht="15" customHeight="1" x14ac:dyDescent="0.25">
      <c r="A504" s="73"/>
      <c r="B504" s="58" t="s">
        <v>533</v>
      </c>
      <c r="C504" s="7" t="s">
        <v>404</v>
      </c>
      <c r="D504" s="73"/>
      <c r="E504" s="76">
        <v>7.09</v>
      </c>
      <c r="F504" s="78"/>
      <c r="G504" s="113"/>
    </row>
    <row r="505" spans="1:7" s="1" customFormat="1" ht="15.75" x14ac:dyDescent="0.25">
      <c r="A505" s="73"/>
      <c r="B505" s="59"/>
      <c r="C505" s="7" t="s">
        <v>380</v>
      </c>
      <c r="D505" s="73"/>
      <c r="E505" s="76"/>
      <c r="F505" s="78"/>
      <c r="G505" s="113"/>
    </row>
    <row r="506" spans="1:7" s="1" customFormat="1" ht="15" customHeight="1" x14ac:dyDescent="0.25">
      <c r="A506" s="73">
        <v>91</v>
      </c>
      <c r="B506" s="58" t="s">
        <v>534</v>
      </c>
      <c r="C506" s="9" t="s">
        <v>405</v>
      </c>
      <c r="D506" s="73">
        <v>2</v>
      </c>
      <c r="E506" s="76">
        <v>60.99</v>
      </c>
      <c r="F506" s="78">
        <f>E506+E511</f>
        <v>82.62</v>
      </c>
      <c r="G506" s="113">
        <v>5700</v>
      </c>
    </row>
    <row r="507" spans="1:7" s="1" customFormat="1" ht="15.75" x14ac:dyDescent="0.25">
      <c r="A507" s="73"/>
      <c r="B507" s="66"/>
      <c r="C507" s="9" t="s">
        <v>406</v>
      </c>
      <c r="D507" s="73"/>
      <c r="E507" s="76"/>
      <c r="F507" s="78"/>
      <c r="G507" s="113"/>
    </row>
    <row r="508" spans="1:7" s="1" customFormat="1" ht="15.75" x14ac:dyDescent="0.25">
      <c r="A508" s="73"/>
      <c r="B508" s="66"/>
      <c r="C508" s="9" t="s">
        <v>407</v>
      </c>
      <c r="D508" s="73"/>
      <c r="E508" s="76"/>
      <c r="F508" s="78"/>
      <c r="G508" s="113"/>
    </row>
    <row r="509" spans="1:7" s="1" customFormat="1" ht="15.75" x14ac:dyDescent="0.25">
      <c r="A509" s="73"/>
      <c r="B509" s="66"/>
      <c r="C509" s="9" t="s">
        <v>408</v>
      </c>
      <c r="D509" s="73"/>
      <c r="E509" s="76"/>
      <c r="F509" s="78"/>
      <c r="G509" s="113"/>
    </row>
    <row r="510" spans="1:7" s="1" customFormat="1" ht="15.75" x14ac:dyDescent="0.25">
      <c r="A510" s="73"/>
      <c r="B510" s="59"/>
      <c r="C510" s="9" t="s">
        <v>409</v>
      </c>
      <c r="D510" s="73"/>
      <c r="E510" s="76"/>
      <c r="F510" s="78"/>
      <c r="G510" s="113"/>
    </row>
    <row r="511" spans="1:7" s="1" customFormat="1" ht="15" customHeight="1" x14ac:dyDescent="0.25">
      <c r="A511" s="73"/>
      <c r="B511" s="58" t="s">
        <v>535</v>
      </c>
      <c r="C511" s="7" t="s">
        <v>410</v>
      </c>
      <c r="D511" s="73"/>
      <c r="E511" s="76">
        <v>21.63</v>
      </c>
      <c r="F511" s="78"/>
      <c r="G511" s="113"/>
    </row>
    <row r="512" spans="1:7" s="1" customFormat="1" ht="15.75" x14ac:dyDescent="0.25">
      <c r="A512" s="73"/>
      <c r="B512" s="59"/>
      <c r="C512" s="7" t="s">
        <v>376</v>
      </c>
      <c r="D512" s="73"/>
      <c r="E512" s="76"/>
      <c r="F512" s="78"/>
      <c r="G512" s="113"/>
    </row>
    <row r="513" spans="1:7" s="1" customFormat="1" ht="15" customHeight="1" x14ac:dyDescent="0.25">
      <c r="A513" s="73">
        <v>92</v>
      </c>
      <c r="B513" s="58" t="s">
        <v>536</v>
      </c>
      <c r="C513" s="9" t="s">
        <v>411</v>
      </c>
      <c r="D513" s="73">
        <v>2</v>
      </c>
      <c r="E513" s="76">
        <v>64.400000000000006</v>
      </c>
      <c r="F513" s="78">
        <f>E513+E519</f>
        <v>71.95</v>
      </c>
      <c r="G513" s="113">
        <v>10800</v>
      </c>
    </row>
    <row r="514" spans="1:7" s="1" customFormat="1" ht="15.75" x14ac:dyDescent="0.25">
      <c r="A514" s="73"/>
      <c r="B514" s="66"/>
      <c r="C514" s="9" t="s">
        <v>412</v>
      </c>
      <c r="D514" s="73"/>
      <c r="E514" s="76"/>
      <c r="F514" s="78"/>
      <c r="G514" s="113"/>
    </row>
    <row r="515" spans="1:7" s="1" customFormat="1" ht="15.75" x14ac:dyDescent="0.25">
      <c r="A515" s="73"/>
      <c r="B515" s="66"/>
      <c r="C515" s="9" t="s">
        <v>413</v>
      </c>
      <c r="D515" s="73"/>
      <c r="E515" s="76"/>
      <c r="F515" s="78"/>
      <c r="G515" s="113"/>
    </row>
    <row r="516" spans="1:7" s="1" customFormat="1" ht="15.75" x14ac:dyDescent="0.25">
      <c r="A516" s="73"/>
      <c r="B516" s="66"/>
      <c r="C516" s="9" t="s">
        <v>414</v>
      </c>
      <c r="D516" s="73"/>
      <c r="E516" s="76"/>
      <c r="F516" s="78"/>
      <c r="G516" s="113"/>
    </row>
    <row r="517" spans="1:7" s="1" customFormat="1" ht="15.75" x14ac:dyDescent="0.25">
      <c r="A517" s="73"/>
      <c r="B517" s="66"/>
      <c r="C517" s="9" t="s">
        <v>415</v>
      </c>
      <c r="D517" s="73"/>
      <c r="E517" s="76"/>
      <c r="F517" s="78"/>
      <c r="G517" s="113"/>
    </row>
    <row r="518" spans="1:7" s="1" customFormat="1" ht="15.75" x14ac:dyDescent="0.25">
      <c r="A518" s="73"/>
      <c r="B518" s="59"/>
      <c r="C518" s="8" t="s">
        <v>373</v>
      </c>
      <c r="D518" s="73"/>
      <c r="E518" s="76"/>
      <c r="F518" s="78"/>
      <c r="G518" s="113"/>
    </row>
    <row r="519" spans="1:7" s="1" customFormat="1" ht="15" customHeight="1" x14ac:dyDescent="0.25">
      <c r="A519" s="73"/>
      <c r="B519" s="58" t="s">
        <v>537</v>
      </c>
      <c r="C519" s="7" t="s">
        <v>228</v>
      </c>
      <c r="D519" s="73"/>
      <c r="E519" s="76">
        <v>7.55</v>
      </c>
      <c r="F519" s="78"/>
      <c r="G519" s="113"/>
    </row>
    <row r="520" spans="1:7" s="1" customFormat="1" ht="15.75" x14ac:dyDescent="0.25">
      <c r="A520" s="73"/>
      <c r="B520" s="59"/>
      <c r="C520" s="7" t="s">
        <v>380</v>
      </c>
      <c r="D520" s="73"/>
      <c r="E520" s="76"/>
      <c r="F520" s="78"/>
      <c r="G520" s="113"/>
    </row>
    <row r="521" spans="1:7" s="1" customFormat="1" ht="15" customHeight="1" x14ac:dyDescent="0.25">
      <c r="A521" s="73">
        <v>93</v>
      </c>
      <c r="B521" s="58" t="s">
        <v>538</v>
      </c>
      <c r="C521" s="9" t="s">
        <v>416</v>
      </c>
      <c r="D521" s="73">
        <v>2</v>
      </c>
      <c r="E521" s="76">
        <v>74.099999999999994</v>
      </c>
      <c r="F521" s="78">
        <f>E521+E528</f>
        <v>108.25</v>
      </c>
      <c r="G521" s="113">
        <v>13300</v>
      </c>
    </row>
    <row r="522" spans="1:7" s="1" customFormat="1" ht="15.75" x14ac:dyDescent="0.25">
      <c r="A522" s="73"/>
      <c r="B522" s="66"/>
      <c r="C522" s="9" t="s">
        <v>417</v>
      </c>
      <c r="D522" s="73"/>
      <c r="E522" s="76"/>
      <c r="F522" s="78"/>
      <c r="G522" s="113"/>
    </row>
    <row r="523" spans="1:7" s="1" customFormat="1" ht="15.75" x14ac:dyDescent="0.25">
      <c r="A523" s="73"/>
      <c r="B523" s="66"/>
      <c r="C523" s="9" t="s">
        <v>418</v>
      </c>
      <c r="D523" s="73"/>
      <c r="E523" s="76"/>
      <c r="F523" s="78"/>
      <c r="G523" s="113"/>
    </row>
    <row r="524" spans="1:7" s="1" customFormat="1" ht="15.75" x14ac:dyDescent="0.25">
      <c r="A524" s="73"/>
      <c r="B524" s="66"/>
      <c r="C524" s="9" t="s">
        <v>419</v>
      </c>
      <c r="D524" s="73"/>
      <c r="E524" s="76"/>
      <c r="F524" s="78"/>
      <c r="G524" s="113"/>
    </row>
    <row r="525" spans="1:7" s="1" customFormat="1" ht="15.75" x14ac:dyDescent="0.25">
      <c r="A525" s="73"/>
      <c r="B525" s="66"/>
      <c r="C525" s="9" t="s">
        <v>420</v>
      </c>
      <c r="D525" s="73"/>
      <c r="E525" s="76"/>
      <c r="F525" s="78"/>
      <c r="G525" s="113"/>
    </row>
    <row r="526" spans="1:7" s="1" customFormat="1" ht="15.75" x14ac:dyDescent="0.25">
      <c r="A526" s="73"/>
      <c r="B526" s="66"/>
      <c r="C526" s="9" t="s">
        <v>421</v>
      </c>
      <c r="D526" s="73"/>
      <c r="E526" s="76"/>
      <c r="F526" s="78"/>
      <c r="G526" s="113"/>
    </row>
    <row r="527" spans="1:7" s="1" customFormat="1" ht="15.75" x14ac:dyDescent="0.25">
      <c r="A527" s="73"/>
      <c r="B527" s="59"/>
      <c r="C527" s="8" t="s">
        <v>373</v>
      </c>
      <c r="D527" s="73"/>
      <c r="E527" s="76"/>
      <c r="F527" s="78"/>
      <c r="G527" s="113"/>
    </row>
    <row r="528" spans="1:7" s="1" customFormat="1" ht="15" customHeight="1" x14ac:dyDescent="0.25">
      <c r="A528" s="73"/>
      <c r="B528" s="58" t="s">
        <v>539</v>
      </c>
      <c r="C528" s="10" t="s">
        <v>422</v>
      </c>
      <c r="D528" s="73"/>
      <c r="E528" s="76">
        <v>34.15</v>
      </c>
      <c r="F528" s="78"/>
      <c r="G528" s="113"/>
    </row>
    <row r="529" spans="1:7" s="1" customFormat="1" ht="15.75" x14ac:dyDescent="0.25">
      <c r="A529" s="73"/>
      <c r="B529" s="59"/>
      <c r="C529" s="7" t="s">
        <v>376</v>
      </c>
      <c r="D529" s="73"/>
      <c r="E529" s="76"/>
      <c r="F529" s="78"/>
      <c r="G529" s="113"/>
    </row>
    <row r="530" spans="1:7" s="1" customFormat="1" ht="21.75" customHeight="1" x14ac:dyDescent="0.25">
      <c r="A530" s="73">
        <v>94</v>
      </c>
      <c r="B530" s="58" t="s">
        <v>540</v>
      </c>
      <c r="C530" s="9" t="s">
        <v>423</v>
      </c>
      <c r="D530" s="73">
        <v>2</v>
      </c>
      <c r="E530" s="76">
        <v>57.35</v>
      </c>
      <c r="F530" s="78">
        <f>E530+E532</f>
        <v>97.990000000000009</v>
      </c>
      <c r="G530" s="113">
        <v>9900</v>
      </c>
    </row>
    <row r="531" spans="1:7" s="1" customFormat="1" ht="24.75" customHeight="1" x14ac:dyDescent="0.25">
      <c r="A531" s="73"/>
      <c r="B531" s="59"/>
      <c r="C531" s="9" t="s">
        <v>424</v>
      </c>
      <c r="D531" s="73"/>
      <c r="E531" s="76"/>
      <c r="F531" s="78"/>
      <c r="G531" s="113"/>
    </row>
    <row r="532" spans="1:7" s="1" customFormat="1" ht="15" customHeight="1" x14ac:dyDescent="0.25">
      <c r="A532" s="73"/>
      <c r="B532" s="58" t="s">
        <v>541</v>
      </c>
      <c r="C532" s="7" t="s">
        <v>425</v>
      </c>
      <c r="D532" s="73"/>
      <c r="E532" s="76">
        <v>40.64</v>
      </c>
      <c r="F532" s="78"/>
      <c r="G532" s="113"/>
    </row>
    <row r="533" spans="1:7" s="1" customFormat="1" ht="15.75" x14ac:dyDescent="0.25">
      <c r="A533" s="73"/>
      <c r="B533" s="59"/>
      <c r="C533" s="7" t="s">
        <v>376</v>
      </c>
      <c r="D533" s="73"/>
      <c r="E533" s="76"/>
      <c r="F533" s="78"/>
      <c r="G533" s="113"/>
    </row>
    <row r="534" spans="1:7" s="1" customFormat="1" ht="22.5" customHeight="1" x14ac:dyDescent="0.25">
      <c r="A534" s="79">
        <v>95</v>
      </c>
      <c r="B534" s="70" t="s">
        <v>542</v>
      </c>
      <c r="C534" s="8" t="s">
        <v>426</v>
      </c>
      <c r="D534" s="79">
        <v>2</v>
      </c>
      <c r="E534" s="76">
        <v>157.87</v>
      </c>
      <c r="F534" s="78">
        <f>E534+E536</f>
        <v>166.18</v>
      </c>
      <c r="G534" s="113">
        <v>2900</v>
      </c>
    </row>
    <row r="535" spans="1:7" s="1" customFormat="1" ht="22.5" customHeight="1" x14ac:dyDescent="0.25">
      <c r="A535" s="79"/>
      <c r="B535" s="71"/>
      <c r="C535" s="9" t="s">
        <v>424</v>
      </c>
      <c r="D535" s="79"/>
      <c r="E535" s="76"/>
      <c r="F535" s="78"/>
      <c r="G535" s="113"/>
    </row>
    <row r="536" spans="1:7" s="1" customFormat="1" ht="15" customHeight="1" x14ac:dyDescent="0.25">
      <c r="A536" s="79"/>
      <c r="B536" s="70" t="s">
        <v>596</v>
      </c>
      <c r="C536" s="7" t="s">
        <v>427</v>
      </c>
      <c r="D536" s="79"/>
      <c r="E536" s="76">
        <v>8.31</v>
      </c>
      <c r="F536" s="78"/>
      <c r="G536" s="113"/>
    </row>
    <row r="537" spans="1:7" s="1" customFormat="1" ht="15.75" x14ac:dyDescent="0.25">
      <c r="A537" s="79"/>
      <c r="B537" s="71"/>
      <c r="C537" s="7" t="s">
        <v>376</v>
      </c>
      <c r="D537" s="79"/>
      <c r="E537" s="76"/>
      <c r="F537" s="78"/>
      <c r="G537" s="113"/>
    </row>
    <row r="538" spans="1:7" s="1" customFormat="1" ht="27" customHeight="1" x14ac:dyDescent="0.25">
      <c r="A538" s="79">
        <v>96</v>
      </c>
      <c r="B538" s="70" t="s">
        <v>543</v>
      </c>
      <c r="C538" s="8" t="s">
        <v>428</v>
      </c>
      <c r="D538" s="79">
        <v>2</v>
      </c>
      <c r="E538" s="76">
        <v>144.78</v>
      </c>
      <c r="F538" s="78">
        <f>E538+E540</f>
        <v>154.88999999999999</v>
      </c>
      <c r="G538" s="113">
        <v>3300</v>
      </c>
    </row>
    <row r="539" spans="1:7" s="1" customFormat="1" ht="27" customHeight="1" x14ac:dyDescent="0.25">
      <c r="A539" s="79"/>
      <c r="B539" s="71"/>
      <c r="C539" s="8" t="s">
        <v>429</v>
      </c>
      <c r="D539" s="79"/>
      <c r="E539" s="76"/>
      <c r="F539" s="78"/>
      <c r="G539" s="113"/>
    </row>
    <row r="540" spans="1:7" s="1" customFormat="1" ht="15" customHeight="1" x14ac:dyDescent="0.25">
      <c r="A540" s="79"/>
      <c r="B540" s="70" t="s">
        <v>544</v>
      </c>
      <c r="C540" s="7" t="s">
        <v>430</v>
      </c>
      <c r="D540" s="79"/>
      <c r="E540" s="76">
        <v>10.11</v>
      </c>
      <c r="F540" s="78"/>
      <c r="G540" s="113"/>
    </row>
    <row r="541" spans="1:7" s="1" customFormat="1" ht="15.75" x14ac:dyDescent="0.25">
      <c r="A541" s="79"/>
      <c r="B541" s="72"/>
      <c r="C541" s="7" t="s">
        <v>431</v>
      </c>
      <c r="D541" s="79"/>
      <c r="E541" s="76"/>
      <c r="F541" s="78"/>
      <c r="G541" s="113"/>
    </row>
    <row r="542" spans="1:7" s="1" customFormat="1" ht="15.75" x14ac:dyDescent="0.25">
      <c r="A542" s="79"/>
      <c r="B542" s="71"/>
      <c r="C542" s="7" t="s">
        <v>380</v>
      </c>
      <c r="D542" s="79"/>
      <c r="E542" s="76"/>
      <c r="F542" s="78"/>
      <c r="G542" s="113"/>
    </row>
    <row r="543" spans="1:7" s="1" customFormat="1" ht="25.5" customHeight="1" x14ac:dyDescent="0.25">
      <c r="A543" s="79">
        <v>97</v>
      </c>
      <c r="B543" s="70" t="s">
        <v>545</v>
      </c>
      <c r="C543" s="8" t="s">
        <v>432</v>
      </c>
      <c r="D543" s="79">
        <v>1</v>
      </c>
      <c r="E543" s="76">
        <v>52.3</v>
      </c>
      <c r="F543" s="78">
        <f>E543</f>
        <v>52.3</v>
      </c>
      <c r="G543" s="113">
        <v>1700</v>
      </c>
    </row>
    <row r="544" spans="1:7" s="1" customFormat="1" ht="25.5" customHeight="1" x14ac:dyDescent="0.25">
      <c r="A544" s="79"/>
      <c r="B544" s="71"/>
      <c r="C544" s="9" t="s">
        <v>424</v>
      </c>
      <c r="D544" s="79"/>
      <c r="E544" s="76"/>
      <c r="F544" s="78"/>
      <c r="G544" s="113"/>
    </row>
    <row r="545" spans="1:7" s="1" customFormat="1" ht="15" customHeight="1" x14ac:dyDescent="0.25">
      <c r="A545" s="75">
        <v>98</v>
      </c>
      <c r="B545" s="60" t="s">
        <v>546</v>
      </c>
      <c r="C545" s="7" t="s">
        <v>433</v>
      </c>
      <c r="D545" s="75">
        <v>1</v>
      </c>
      <c r="E545" s="76">
        <v>48.99</v>
      </c>
      <c r="F545" s="78">
        <f>E545</f>
        <v>48.99</v>
      </c>
      <c r="G545" s="113">
        <v>2100</v>
      </c>
    </row>
    <row r="546" spans="1:7" s="1" customFormat="1" ht="15.75" x14ac:dyDescent="0.25">
      <c r="A546" s="75"/>
      <c r="B546" s="69"/>
      <c r="C546" s="7" t="s">
        <v>434</v>
      </c>
      <c r="D546" s="75"/>
      <c r="E546" s="76"/>
      <c r="F546" s="78"/>
      <c r="G546" s="113"/>
    </row>
    <row r="547" spans="1:7" s="1" customFormat="1" ht="15.75" x14ac:dyDescent="0.25">
      <c r="A547" s="75"/>
      <c r="B547" s="69"/>
      <c r="C547" s="7" t="s">
        <v>435</v>
      </c>
      <c r="D547" s="75"/>
      <c r="E547" s="76"/>
      <c r="F547" s="78"/>
      <c r="G547" s="113"/>
    </row>
    <row r="548" spans="1:7" s="1" customFormat="1" ht="31.5" x14ac:dyDescent="0.25">
      <c r="A548" s="75"/>
      <c r="B548" s="61"/>
      <c r="C548" s="7" t="s">
        <v>436</v>
      </c>
      <c r="D548" s="75"/>
      <c r="E548" s="76"/>
      <c r="F548" s="78"/>
      <c r="G548" s="113"/>
    </row>
    <row r="549" spans="1:7" s="1" customFormat="1" ht="24" customHeight="1" x14ac:dyDescent="0.25">
      <c r="A549" s="75">
        <v>99</v>
      </c>
      <c r="B549" s="60" t="s">
        <v>547</v>
      </c>
      <c r="C549" s="7" t="s">
        <v>437</v>
      </c>
      <c r="D549" s="75">
        <v>1</v>
      </c>
      <c r="E549" s="76">
        <v>83.6</v>
      </c>
      <c r="F549" s="78">
        <f>E549</f>
        <v>83.6</v>
      </c>
      <c r="G549" s="113">
        <v>1200</v>
      </c>
    </row>
    <row r="550" spans="1:7" s="1" customFormat="1" ht="24" customHeight="1" x14ac:dyDescent="0.25">
      <c r="A550" s="75"/>
      <c r="B550" s="61"/>
      <c r="C550" s="7" t="s">
        <v>424</v>
      </c>
      <c r="D550" s="75"/>
      <c r="E550" s="76"/>
      <c r="F550" s="78"/>
      <c r="G550" s="113"/>
    </row>
    <row r="551" spans="1:7" s="1" customFormat="1" ht="15" customHeight="1" x14ac:dyDescent="0.25">
      <c r="A551" s="73">
        <v>100</v>
      </c>
      <c r="B551" s="58" t="s">
        <v>548</v>
      </c>
      <c r="C551" s="9" t="s">
        <v>438</v>
      </c>
      <c r="D551" s="73">
        <v>2</v>
      </c>
      <c r="E551" s="80">
        <v>118.42</v>
      </c>
      <c r="F551" s="78">
        <f>E551+E553</f>
        <v>139.32</v>
      </c>
      <c r="G551" s="113">
        <v>5400</v>
      </c>
    </row>
    <row r="552" spans="1:7" s="1" customFormat="1" ht="15.75" x14ac:dyDescent="0.25">
      <c r="A552" s="73"/>
      <c r="B552" s="59"/>
      <c r="C552" s="9" t="s">
        <v>424</v>
      </c>
      <c r="D552" s="73"/>
      <c r="E552" s="81"/>
      <c r="F552" s="78"/>
      <c r="G552" s="113"/>
    </row>
    <row r="553" spans="1:7" s="1" customFormat="1" ht="15" customHeight="1" x14ac:dyDescent="0.25">
      <c r="A553" s="73"/>
      <c r="B553" s="58" t="s">
        <v>549</v>
      </c>
      <c r="C553" s="7" t="s">
        <v>439</v>
      </c>
      <c r="D553" s="73"/>
      <c r="E553" s="76">
        <v>20.9</v>
      </c>
      <c r="F553" s="78"/>
      <c r="G553" s="113"/>
    </row>
    <row r="554" spans="1:7" s="1" customFormat="1" ht="15.75" x14ac:dyDescent="0.25">
      <c r="A554" s="73"/>
      <c r="B554" s="59"/>
      <c r="C554" s="7" t="s">
        <v>376</v>
      </c>
      <c r="D554" s="73"/>
      <c r="E554" s="76"/>
      <c r="F554" s="78"/>
      <c r="G554" s="113"/>
    </row>
    <row r="555" spans="1:7" s="1" customFormat="1" ht="15" customHeight="1" x14ac:dyDescent="0.25">
      <c r="A555" s="73">
        <v>101</v>
      </c>
      <c r="B555" s="58" t="s">
        <v>550</v>
      </c>
      <c r="C555" s="9" t="s">
        <v>440</v>
      </c>
      <c r="D555" s="73">
        <v>2</v>
      </c>
      <c r="E555" s="76">
        <v>118.38</v>
      </c>
      <c r="F555" s="78">
        <f>E555+E557</f>
        <v>136.69999999999999</v>
      </c>
      <c r="G555" s="113">
        <v>5400</v>
      </c>
    </row>
    <row r="556" spans="1:7" s="1" customFormat="1" ht="15.75" x14ac:dyDescent="0.25">
      <c r="A556" s="73"/>
      <c r="B556" s="59"/>
      <c r="C556" s="9" t="s">
        <v>441</v>
      </c>
      <c r="D556" s="73"/>
      <c r="E556" s="76"/>
      <c r="F556" s="78"/>
      <c r="G556" s="113"/>
    </row>
    <row r="557" spans="1:7" s="1" customFormat="1" ht="15" customHeight="1" x14ac:dyDescent="0.25">
      <c r="A557" s="73"/>
      <c r="B557" s="58" t="s">
        <v>551</v>
      </c>
      <c r="C557" s="7" t="s">
        <v>442</v>
      </c>
      <c r="D557" s="73"/>
      <c r="E557" s="76">
        <v>18.32</v>
      </c>
      <c r="F557" s="78"/>
      <c r="G557" s="113"/>
    </row>
    <row r="558" spans="1:7" s="1" customFormat="1" ht="15.75" x14ac:dyDescent="0.25">
      <c r="A558" s="73"/>
      <c r="B558" s="59"/>
      <c r="C558" s="7" t="s">
        <v>376</v>
      </c>
      <c r="D558" s="73"/>
      <c r="E558" s="76"/>
      <c r="F558" s="78"/>
      <c r="G558" s="113"/>
    </row>
    <row r="559" spans="1:7" s="1" customFormat="1" ht="15" customHeight="1" x14ac:dyDescent="0.25">
      <c r="A559" s="73">
        <v>102</v>
      </c>
      <c r="B559" s="67" t="s">
        <v>552</v>
      </c>
      <c r="C559" s="9" t="s">
        <v>443</v>
      </c>
      <c r="D559" s="73">
        <v>2</v>
      </c>
      <c r="E559" s="76">
        <v>217.45</v>
      </c>
      <c r="F559" s="78">
        <f>E559+E561</f>
        <v>259.90999999999997</v>
      </c>
      <c r="G559" s="113">
        <v>12400</v>
      </c>
    </row>
    <row r="560" spans="1:7" s="1" customFormat="1" ht="15.75" x14ac:dyDescent="0.25">
      <c r="A560" s="73"/>
      <c r="B560" s="68"/>
      <c r="C560" s="9" t="s">
        <v>444</v>
      </c>
      <c r="D560" s="73"/>
      <c r="E560" s="76"/>
      <c r="F560" s="78"/>
      <c r="G560" s="113"/>
    </row>
    <row r="561" spans="1:7" s="1" customFormat="1" ht="15" customHeight="1" x14ac:dyDescent="0.25">
      <c r="A561" s="73"/>
      <c r="B561" s="58" t="s">
        <v>553</v>
      </c>
      <c r="C561" s="10" t="s">
        <v>445</v>
      </c>
      <c r="D561" s="73"/>
      <c r="E561" s="76">
        <v>42.46</v>
      </c>
      <c r="F561" s="78"/>
      <c r="G561" s="113"/>
    </row>
    <row r="562" spans="1:7" s="1" customFormat="1" ht="15.75" x14ac:dyDescent="0.25">
      <c r="A562" s="73"/>
      <c r="B562" s="59"/>
      <c r="C562" s="7" t="s">
        <v>376</v>
      </c>
      <c r="D562" s="73"/>
      <c r="E562" s="76"/>
      <c r="F562" s="78"/>
      <c r="G562" s="113"/>
    </row>
    <row r="563" spans="1:7" s="1" customFormat="1" ht="15" customHeight="1" x14ac:dyDescent="0.25">
      <c r="A563" s="73">
        <v>103</v>
      </c>
      <c r="B563" s="58" t="s">
        <v>554</v>
      </c>
      <c r="C563" s="9" t="s">
        <v>446</v>
      </c>
      <c r="D563" s="73">
        <v>2</v>
      </c>
      <c r="E563" s="76">
        <v>131.19999999999999</v>
      </c>
      <c r="F563" s="78">
        <f>E563+E565</f>
        <v>170.16</v>
      </c>
      <c r="G563" s="113">
        <v>8500</v>
      </c>
    </row>
    <row r="564" spans="1:7" s="1" customFormat="1" ht="15.75" x14ac:dyDescent="0.25">
      <c r="A564" s="73"/>
      <c r="B564" s="59"/>
      <c r="C564" s="9" t="s">
        <v>441</v>
      </c>
      <c r="D564" s="73"/>
      <c r="E564" s="76"/>
      <c r="F564" s="78"/>
      <c r="G564" s="113"/>
    </row>
    <row r="565" spans="1:7" s="1" customFormat="1" ht="15" customHeight="1" x14ac:dyDescent="0.25">
      <c r="A565" s="73"/>
      <c r="B565" s="58" t="s">
        <v>555</v>
      </c>
      <c r="C565" s="10" t="s">
        <v>447</v>
      </c>
      <c r="D565" s="73"/>
      <c r="E565" s="76">
        <v>38.96</v>
      </c>
      <c r="F565" s="78"/>
      <c r="G565" s="113"/>
    </row>
    <row r="566" spans="1:7" s="1" customFormat="1" ht="15.75" x14ac:dyDescent="0.25">
      <c r="A566" s="73"/>
      <c r="B566" s="59"/>
      <c r="C566" s="7" t="s">
        <v>376</v>
      </c>
      <c r="D566" s="73"/>
      <c r="E566" s="76"/>
      <c r="F566" s="78"/>
      <c r="G566" s="113"/>
    </row>
    <row r="567" spans="1:7" s="1" customFormat="1" ht="15" customHeight="1" x14ac:dyDescent="0.25">
      <c r="A567" s="73">
        <v>104</v>
      </c>
      <c r="B567" s="58" t="s">
        <v>556</v>
      </c>
      <c r="C567" s="9" t="s">
        <v>448</v>
      </c>
      <c r="D567" s="73">
        <v>2</v>
      </c>
      <c r="E567" s="76">
        <v>127.95</v>
      </c>
      <c r="F567" s="78">
        <f>E567+E573</f>
        <v>163</v>
      </c>
      <c r="G567" s="113">
        <v>20500</v>
      </c>
    </row>
    <row r="568" spans="1:7" s="1" customFormat="1" ht="15.75" x14ac:dyDescent="0.25">
      <c r="A568" s="73"/>
      <c r="B568" s="66"/>
      <c r="C568" s="9" t="s">
        <v>449</v>
      </c>
      <c r="D568" s="73"/>
      <c r="E568" s="76"/>
      <c r="F568" s="78"/>
      <c r="G568" s="113"/>
    </row>
    <row r="569" spans="1:7" s="1" customFormat="1" ht="15.75" x14ac:dyDescent="0.25">
      <c r="A569" s="73"/>
      <c r="B569" s="66"/>
      <c r="C569" s="9" t="s">
        <v>450</v>
      </c>
      <c r="D569" s="73"/>
      <c r="E569" s="76"/>
      <c r="F569" s="78"/>
      <c r="G569" s="113"/>
    </row>
    <row r="570" spans="1:7" s="1" customFormat="1" ht="15.75" x14ac:dyDescent="0.25">
      <c r="A570" s="73"/>
      <c r="B570" s="66"/>
      <c r="C570" s="9" t="s">
        <v>451</v>
      </c>
      <c r="D570" s="73"/>
      <c r="E570" s="76"/>
      <c r="F570" s="78"/>
      <c r="G570" s="113"/>
    </row>
    <row r="571" spans="1:7" s="1" customFormat="1" ht="15.75" x14ac:dyDescent="0.25">
      <c r="A571" s="73"/>
      <c r="B571" s="66"/>
      <c r="C571" s="9" t="s">
        <v>452</v>
      </c>
      <c r="D571" s="73"/>
      <c r="E571" s="76"/>
      <c r="F571" s="78"/>
      <c r="G571" s="113"/>
    </row>
    <row r="572" spans="1:7" s="1" customFormat="1" ht="15.75" x14ac:dyDescent="0.25">
      <c r="A572" s="73"/>
      <c r="B572" s="59"/>
      <c r="C572" s="9" t="s">
        <v>441</v>
      </c>
      <c r="D572" s="73"/>
      <c r="E572" s="76"/>
      <c r="F572" s="78"/>
      <c r="G572" s="113"/>
    </row>
    <row r="573" spans="1:7" s="1" customFormat="1" ht="15" customHeight="1" x14ac:dyDescent="0.25">
      <c r="A573" s="73"/>
      <c r="B573" s="58" t="s">
        <v>557</v>
      </c>
      <c r="C573" s="10" t="s">
        <v>453</v>
      </c>
      <c r="D573" s="73"/>
      <c r="E573" s="76">
        <v>35.049999999999997</v>
      </c>
      <c r="F573" s="78"/>
      <c r="G573" s="113"/>
    </row>
    <row r="574" spans="1:7" s="1" customFormat="1" ht="15.75" x14ac:dyDescent="0.25">
      <c r="A574" s="73"/>
      <c r="B574" s="59"/>
      <c r="C574" s="10" t="s">
        <v>380</v>
      </c>
      <c r="D574" s="73"/>
      <c r="E574" s="76"/>
      <c r="F574" s="78"/>
      <c r="G574" s="113"/>
    </row>
    <row r="575" spans="1:7" s="1" customFormat="1" ht="15" customHeight="1" x14ac:dyDescent="0.25">
      <c r="A575" s="73">
        <v>105</v>
      </c>
      <c r="B575" s="58" t="s">
        <v>558</v>
      </c>
      <c r="C575" s="9" t="s">
        <v>454</v>
      </c>
      <c r="D575" s="73">
        <v>2</v>
      </c>
      <c r="E575" s="76">
        <v>108.8</v>
      </c>
      <c r="F575" s="78">
        <f>E575+E577</f>
        <v>125.03</v>
      </c>
      <c r="G575" s="113">
        <v>5300</v>
      </c>
    </row>
    <row r="576" spans="1:7" s="1" customFormat="1" ht="15.75" x14ac:dyDescent="0.25">
      <c r="A576" s="73"/>
      <c r="B576" s="59"/>
      <c r="C576" s="9" t="s">
        <v>373</v>
      </c>
      <c r="D576" s="73"/>
      <c r="E576" s="76"/>
      <c r="F576" s="78"/>
      <c r="G576" s="113"/>
    </row>
    <row r="577" spans="1:7" s="1" customFormat="1" ht="15" customHeight="1" x14ac:dyDescent="0.25">
      <c r="A577" s="73"/>
      <c r="B577" s="58" t="s">
        <v>559</v>
      </c>
      <c r="C577" s="7" t="s">
        <v>455</v>
      </c>
      <c r="D577" s="73"/>
      <c r="E577" s="76">
        <v>16.23</v>
      </c>
      <c r="F577" s="78"/>
      <c r="G577" s="113"/>
    </row>
    <row r="578" spans="1:7" s="1" customFormat="1" ht="15.75" x14ac:dyDescent="0.25">
      <c r="A578" s="73"/>
      <c r="B578" s="59"/>
      <c r="C578" s="7" t="s">
        <v>376</v>
      </c>
      <c r="D578" s="73"/>
      <c r="E578" s="76"/>
      <c r="F578" s="78"/>
      <c r="G578" s="113"/>
    </row>
    <row r="579" spans="1:7" s="1" customFormat="1" ht="15" customHeight="1" x14ac:dyDescent="0.25">
      <c r="A579" s="73">
        <v>106</v>
      </c>
      <c r="B579" s="58" t="s">
        <v>560</v>
      </c>
      <c r="C579" s="9" t="s">
        <v>456</v>
      </c>
      <c r="D579" s="73">
        <v>2</v>
      </c>
      <c r="E579" s="76">
        <v>187.96</v>
      </c>
      <c r="F579" s="78">
        <f>E579+E581</f>
        <v>236.11</v>
      </c>
      <c r="G579" s="113">
        <v>20600</v>
      </c>
    </row>
    <row r="580" spans="1:7" s="1" customFormat="1" ht="15.75" x14ac:dyDescent="0.25">
      <c r="A580" s="73"/>
      <c r="B580" s="59"/>
      <c r="C580" s="9" t="s">
        <v>380</v>
      </c>
      <c r="D580" s="73"/>
      <c r="E580" s="76"/>
      <c r="F580" s="78"/>
      <c r="G580" s="113"/>
    </row>
    <row r="581" spans="1:7" s="1" customFormat="1" ht="15" customHeight="1" x14ac:dyDescent="0.25">
      <c r="A581" s="73"/>
      <c r="B581" s="58" t="s">
        <v>557</v>
      </c>
      <c r="C581" s="10" t="s">
        <v>457</v>
      </c>
      <c r="D581" s="73"/>
      <c r="E581" s="76">
        <v>48.15</v>
      </c>
      <c r="F581" s="78"/>
      <c r="G581" s="113"/>
    </row>
    <row r="582" spans="1:7" s="1" customFormat="1" ht="15.75" x14ac:dyDescent="0.25">
      <c r="A582" s="73"/>
      <c r="B582" s="59"/>
      <c r="C582" s="10" t="s">
        <v>380</v>
      </c>
      <c r="D582" s="73"/>
      <c r="E582" s="76"/>
      <c r="F582" s="78"/>
      <c r="G582" s="113"/>
    </row>
    <row r="583" spans="1:7" s="1" customFormat="1" ht="15" customHeight="1" x14ac:dyDescent="0.25">
      <c r="A583" s="75">
        <v>107</v>
      </c>
      <c r="B583" s="60" t="s">
        <v>561</v>
      </c>
      <c r="C583" s="7" t="s">
        <v>458</v>
      </c>
      <c r="D583" s="75">
        <v>1</v>
      </c>
      <c r="E583" s="76">
        <v>100.1</v>
      </c>
      <c r="F583" s="78">
        <f>E583</f>
        <v>100.1</v>
      </c>
      <c r="G583" s="113">
        <v>3500</v>
      </c>
    </row>
    <row r="584" spans="1:7" s="1" customFormat="1" ht="15.75" x14ac:dyDescent="0.25">
      <c r="A584" s="75"/>
      <c r="B584" s="69"/>
      <c r="C584" s="7" t="s">
        <v>459</v>
      </c>
      <c r="D584" s="75"/>
      <c r="E584" s="76"/>
      <c r="F584" s="78"/>
      <c r="G584" s="113"/>
    </row>
    <row r="585" spans="1:7" s="1" customFormat="1" ht="15.75" x14ac:dyDescent="0.25">
      <c r="A585" s="75"/>
      <c r="B585" s="69"/>
      <c r="C585" s="7" t="s">
        <v>460</v>
      </c>
      <c r="D585" s="75"/>
      <c r="E585" s="76"/>
      <c r="F585" s="78"/>
      <c r="G585" s="113"/>
    </row>
    <row r="586" spans="1:7" s="1" customFormat="1" ht="15.75" x14ac:dyDescent="0.25">
      <c r="A586" s="75"/>
      <c r="B586" s="61"/>
      <c r="C586" s="9" t="s">
        <v>373</v>
      </c>
      <c r="D586" s="75"/>
      <c r="E586" s="76"/>
      <c r="F586" s="78"/>
      <c r="G586" s="113"/>
    </row>
    <row r="587" spans="1:7" s="1" customFormat="1" ht="15" customHeight="1" x14ac:dyDescent="0.25">
      <c r="A587" s="73">
        <v>108</v>
      </c>
      <c r="B587" s="58" t="s">
        <v>562</v>
      </c>
      <c r="C587" s="9" t="s">
        <v>237</v>
      </c>
      <c r="D587" s="73">
        <v>3</v>
      </c>
      <c r="E587" s="76">
        <v>7.59</v>
      </c>
      <c r="F587" s="78">
        <f>E587+E589+E591</f>
        <v>112.03000000000002</v>
      </c>
      <c r="G587" s="113">
        <v>18200</v>
      </c>
    </row>
    <row r="588" spans="1:7" s="1" customFormat="1" ht="15.75" x14ac:dyDescent="0.25">
      <c r="A588" s="73"/>
      <c r="B588" s="59"/>
      <c r="C588" s="9" t="s">
        <v>380</v>
      </c>
      <c r="D588" s="73"/>
      <c r="E588" s="76"/>
      <c r="F588" s="78"/>
      <c r="G588" s="113"/>
    </row>
    <row r="589" spans="1:7" s="1" customFormat="1" ht="15" customHeight="1" x14ac:dyDescent="0.25">
      <c r="A589" s="73"/>
      <c r="B589" s="58" t="s">
        <v>563</v>
      </c>
      <c r="C589" s="10" t="s">
        <v>462</v>
      </c>
      <c r="D589" s="73"/>
      <c r="E589" s="76">
        <v>74.180000000000007</v>
      </c>
      <c r="F589" s="78"/>
      <c r="G589" s="113"/>
    </row>
    <row r="590" spans="1:7" s="1" customFormat="1" ht="15.75" x14ac:dyDescent="0.25">
      <c r="A590" s="73"/>
      <c r="B590" s="59"/>
      <c r="C590" s="10" t="s">
        <v>380</v>
      </c>
      <c r="D590" s="73"/>
      <c r="E590" s="76"/>
      <c r="F590" s="78"/>
      <c r="G590" s="113"/>
    </row>
    <row r="591" spans="1:7" s="1" customFormat="1" ht="15" customHeight="1" x14ac:dyDescent="0.25">
      <c r="A591" s="73"/>
      <c r="B591" s="58" t="s">
        <v>539</v>
      </c>
      <c r="C591" s="7" t="s">
        <v>463</v>
      </c>
      <c r="D591" s="73"/>
      <c r="E591" s="76">
        <v>30.26</v>
      </c>
      <c r="F591" s="78"/>
      <c r="G591" s="113"/>
    </row>
    <row r="592" spans="1:7" s="1" customFormat="1" ht="15.75" x14ac:dyDescent="0.25">
      <c r="A592" s="73"/>
      <c r="B592" s="59"/>
      <c r="C592" s="7" t="s">
        <v>376</v>
      </c>
      <c r="D592" s="73"/>
      <c r="E592" s="76"/>
      <c r="F592" s="78"/>
      <c r="G592" s="113"/>
    </row>
    <row r="593" spans="1:7" s="1" customFormat="1" ht="15" customHeight="1" x14ac:dyDescent="0.25">
      <c r="A593" s="74">
        <v>109</v>
      </c>
      <c r="B593" s="58" t="s">
        <v>564</v>
      </c>
      <c r="C593" s="9" t="s">
        <v>464</v>
      </c>
      <c r="D593" s="74">
        <v>2</v>
      </c>
      <c r="E593" s="76">
        <v>120.79</v>
      </c>
      <c r="F593" s="62">
        <f>E593+E596</f>
        <v>149.59</v>
      </c>
      <c r="G593" s="114">
        <v>9100</v>
      </c>
    </row>
    <row r="594" spans="1:7" s="1" customFormat="1" ht="15.75" x14ac:dyDescent="0.25">
      <c r="A594" s="74"/>
      <c r="B594" s="66"/>
      <c r="C594" s="9" t="s">
        <v>465</v>
      </c>
      <c r="D594" s="74"/>
      <c r="E594" s="76"/>
      <c r="F594" s="62"/>
      <c r="G594" s="114"/>
    </row>
    <row r="595" spans="1:7" s="1" customFormat="1" ht="15.75" x14ac:dyDescent="0.25">
      <c r="A595" s="74"/>
      <c r="B595" s="59"/>
      <c r="C595" s="9" t="s">
        <v>373</v>
      </c>
      <c r="D595" s="74"/>
      <c r="E595" s="76"/>
      <c r="F595" s="62"/>
      <c r="G595" s="114"/>
    </row>
    <row r="596" spans="1:7" s="1" customFormat="1" ht="15" customHeight="1" x14ac:dyDescent="0.25">
      <c r="A596" s="74"/>
      <c r="B596" s="58" t="s">
        <v>565</v>
      </c>
      <c r="C596" s="7" t="s">
        <v>467</v>
      </c>
      <c r="D596" s="74"/>
      <c r="E596" s="76">
        <v>28.8</v>
      </c>
      <c r="F596" s="62"/>
      <c r="G596" s="114"/>
    </row>
    <row r="597" spans="1:7" s="1" customFormat="1" ht="15.75" x14ac:dyDescent="0.25">
      <c r="A597" s="74"/>
      <c r="B597" s="59"/>
      <c r="C597" s="7" t="s">
        <v>376</v>
      </c>
      <c r="D597" s="74"/>
      <c r="E597" s="76"/>
      <c r="F597" s="62"/>
      <c r="G597" s="114"/>
    </row>
    <row r="598" spans="1:7" s="1" customFormat="1" ht="15" customHeight="1" x14ac:dyDescent="0.25">
      <c r="A598" s="74">
        <v>110</v>
      </c>
      <c r="B598" s="58" t="s">
        <v>566</v>
      </c>
      <c r="C598" s="9" t="s">
        <v>468</v>
      </c>
      <c r="D598" s="74">
        <v>3</v>
      </c>
      <c r="E598" s="76">
        <v>128.82</v>
      </c>
      <c r="F598" s="62">
        <f>E598+E600+E602</f>
        <v>169.19</v>
      </c>
      <c r="G598" s="114">
        <v>9300</v>
      </c>
    </row>
    <row r="599" spans="1:7" s="1" customFormat="1" ht="15.75" x14ac:dyDescent="0.25">
      <c r="A599" s="74"/>
      <c r="B599" s="59"/>
      <c r="C599" s="9" t="s">
        <v>373</v>
      </c>
      <c r="D599" s="74"/>
      <c r="E599" s="76"/>
      <c r="F599" s="62"/>
      <c r="G599" s="114"/>
    </row>
    <row r="600" spans="1:7" s="1" customFormat="1" ht="15" customHeight="1" x14ac:dyDescent="0.25">
      <c r="A600" s="74"/>
      <c r="B600" s="58" t="s">
        <v>597</v>
      </c>
      <c r="C600" s="7" t="s">
        <v>469</v>
      </c>
      <c r="D600" s="74"/>
      <c r="E600" s="76">
        <v>30.65</v>
      </c>
      <c r="F600" s="62"/>
      <c r="G600" s="114"/>
    </row>
    <row r="601" spans="1:7" s="1" customFormat="1" ht="15.75" x14ac:dyDescent="0.25">
      <c r="A601" s="74"/>
      <c r="B601" s="59"/>
      <c r="C601" s="7" t="s">
        <v>376</v>
      </c>
      <c r="D601" s="74"/>
      <c r="E601" s="76"/>
      <c r="F601" s="62"/>
      <c r="G601" s="114"/>
    </row>
    <row r="602" spans="1:7" s="1" customFormat="1" ht="15" customHeight="1" x14ac:dyDescent="0.25">
      <c r="A602" s="74"/>
      <c r="B602" s="58" t="s">
        <v>567</v>
      </c>
      <c r="C602" s="7" t="s">
        <v>470</v>
      </c>
      <c r="D602" s="74"/>
      <c r="E602" s="76">
        <v>9.7200000000000006</v>
      </c>
      <c r="F602" s="62"/>
      <c r="G602" s="114"/>
    </row>
    <row r="603" spans="1:7" s="1" customFormat="1" ht="15.75" x14ac:dyDescent="0.25">
      <c r="A603" s="74"/>
      <c r="B603" s="59"/>
      <c r="C603" s="7" t="s">
        <v>376</v>
      </c>
      <c r="D603" s="74"/>
      <c r="E603" s="76"/>
      <c r="F603" s="62"/>
      <c r="G603" s="114"/>
    </row>
    <row r="604" spans="1:7" s="1" customFormat="1" ht="15" customHeight="1" x14ac:dyDescent="0.25">
      <c r="A604" s="74">
        <v>111</v>
      </c>
      <c r="B604" s="67" t="s">
        <v>568</v>
      </c>
      <c r="C604" s="9" t="s">
        <v>471</v>
      </c>
      <c r="D604" s="74">
        <v>3</v>
      </c>
      <c r="E604" s="76">
        <v>185.16</v>
      </c>
      <c r="F604" s="62">
        <f>E604+E606+E608</f>
        <v>235.01</v>
      </c>
      <c r="G604" s="114">
        <v>12200</v>
      </c>
    </row>
    <row r="605" spans="1:7" s="1" customFormat="1" ht="15.75" x14ac:dyDescent="0.25">
      <c r="A605" s="74"/>
      <c r="B605" s="68"/>
      <c r="C605" s="9" t="s">
        <v>380</v>
      </c>
      <c r="D605" s="74"/>
      <c r="E605" s="76"/>
      <c r="F605" s="62"/>
      <c r="G605" s="114"/>
    </row>
    <row r="606" spans="1:7" s="1" customFormat="1" ht="15" customHeight="1" x14ac:dyDescent="0.25">
      <c r="A606" s="74"/>
      <c r="B606" s="58" t="s">
        <v>569</v>
      </c>
      <c r="C606" s="7" t="s">
        <v>472</v>
      </c>
      <c r="D606" s="74"/>
      <c r="E606" s="76">
        <v>8.65</v>
      </c>
      <c r="F606" s="62"/>
      <c r="G606" s="114"/>
    </row>
    <row r="607" spans="1:7" s="1" customFormat="1" ht="15.75" x14ac:dyDescent="0.25">
      <c r="A607" s="74"/>
      <c r="B607" s="59"/>
      <c r="C607" s="7" t="s">
        <v>376</v>
      </c>
      <c r="D607" s="74"/>
      <c r="E607" s="76"/>
      <c r="F607" s="62"/>
      <c r="G607" s="114"/>
    </row>
    <row r="608" spans="1:7" s="1" customFormat="1" ht="15" customHeight="1" x14ac:dyDescent="0.25">
      <c r="A608" s="74"/>
      <c r="B608" s="58" t="s">
        <v>570</v>
      </c>
      <c r="C608" s="7" t="s">
        <v>473</v>
      </c>
      <c r="D608" s="74"/>
      <c r="E608" s="76">
        <v>41.2</v>
      </c>
      <c r="F608" s="62"/>
      <c r="G608" s="114"/>
    </row>
    <row r="609" spans="1:7" s="1" customFormat="1" ht="15.75" x14ac:dyDescent="0.25">
      <c r="A609" s="74"/>
      <c r="B609" s="59"/>
      <c r="C609" s="7" t="s">
        <v>376</v>
      </c>
      <c r="D609" s="74"/>
      <c r="E609" s="76"/>
      <c r="F609" s="62"/>
      <c r="G609" s="114"/>
    </row>
    <row r="610" spans="1:7" s="1" customFormat="1" ht="15" customHeight="1" x14ac:dyDescent="0.25">
      <c r="A610" s="74">
        <v>112</v>
      </c>
      <c r="B610" s="58" t="s">
        <v>568</v>
      </c>
      <c r="C610" s="9" t="s">
        <v>474</v>
      </c>
      <c r="D610" s="74">
        <v>3</v>
      </c>
      <c r="E610" s="76">
        <v>161.69999999999999</v>
      </c>
      <c r="F610" s="62">
        <f>E610+E612+E614</f>
        <v>223.96999999999997</v>
      </c>
      <c r="G610" s="114">
        <v>11200</v>
      </c>
    </row>
    <row r="611" spans="1:7" s="1" customFormat="1" ht="15.75" x14ac:dyDescent="0.25">
      <c r="A611" s="74"/>
      <c r="B611" s="59"/>
      <c r="C611" s="9" t="s">
        <v>380</v>
      </c>
      <c r="D611" s="74"/>
      <c r="E611" s="76"/>
      <c r="F611" s="62"/>
      <c r="G611" s="114"/>
    </row>
    <row r="612" spans="1:7" s="1" customFormat="1" ht="15" customHeight="1" x14ac:dyDescent="0.25">
      <c r="A612" s="74"/>
      <c r="B612" s="58" t="s">
        <v>571</v>
      </c>
      <c r="C612" s="7" t="s">
        <v>475</v>
      </c>
      <c r="D612" s="74"/>
      <c r="E612" s="76">
        <v>21.1</v>
      </c>
      <c r="F612" s="62"/>
      <c r="G612" s="114"/>
    </row>
    <row r="613" spans="1:7" s="1" customFormat="1" ht="15.75" x14ac:dyDescent="0.25">
      <c r="A613" s="74"/>
      <c r="B613" s="59"/>
      <c r="C613" s="7" t="s">
        <v>376</v>
      </c>
      <c r="D613" s="74"/>
      <c r="E613" s="76"/>
      <c r="F613" s="62"/>
      <c r="G613" s="114"/>
    </row>
    <row r="614" spans="1:7" s="1" customFormat="1" ht="15" customHeight="1" x14ac:dyDescent="0.25">
      <c r="A614" s="74"/>
      <c r="B614" s="58" t="s">
        <v>572</v>
      </c>
      <c r="C614" s="7" t="s">
        <v>476</v>
      </c>
      <c r="D614" s="74"/>
      <c r="E614" s="76">
        <v>41.17</v>
      </c>
      <c r="F614" s="62"/>
      <c r="G614" s="114"/>
    </row>
    <row r="615" spans="1:7" s="1" customFormat="1" ht="15.75" x14ac:dyDescent="0.25">
      <c r="A615" s="74"/>
      <c r="B615" s="59"/>
      <c r="C615" s="7" t="s">
        <v>376</v>
      </c>
      <c r="D615" s="74"/>
      <c r="E615" s="76"/>
      <c r="F615" s="62"/>
      <c r="G615" s="114"/>
    </row>
    <row r="616" spans="1:7" s="1" customFormat="1" ht="15" customHeight="1" x14ac:dyDescent="0.25">
      <c r="A616" s="74">
        <v>113</v>
      </c>
      <c r="B616" s="58" t="s">
        <v>573</v>
      </c>
      <c r="C616" s="9" t="s">
        <v>477</v>
      </c>
      <c r="D616" s="74">
        <v>2</v>
      </c>
      <c r="E616" s="76">
        <v>73.48</v>
      </c>
      <c r="F616" s="62">
        <f>E616+E618</f>
        <v>122.68</v>
      </c>
      <c r="G616" s="114">
        <v>16800</v>
      </c>
    </row>
    <row r="617" spans="1:7" s="1" customFormat="1" ht="15.75" x14ac:dyDescent="0.25">
      <c r="A617" s="74"/>
      <c r="B617" s="59"/>
      <c r="C617" s="9" t="s">
        <v>380</v>
      </c>
      <c r="D617" s="74"/>
      <c r="E617" s="76"/>
      <c r="F617" s="62"/>
      <c r="G617" s="114"/>
    </row>
    <row r="618" spans="1:7" s="1" customFormat="1" ht="15" customHeight="1" x14ac:dyDescent="0.25">
      <c r="A618" s="74"/>
      <c r="B618" s="58" t="s">
        <v>574</v>
      </c>
      <c r="C618" s="10" t="s">
        <v>478</v>
      </c>
      <c r="D618" s="74"/>
      <c r="E618" s="76">
        <v>49.2</v>
      </c>
      <c r="F618" s="62"/>
      <c r="G618" s="114"/>
    </row>
    <row r="619" spans="1:7" s="1" customFormat="1" ht="15.75" x14ac:dyDescent="0.25">
      <c r="A619" s="74"/>
      <c r="B619" s="59"/>
      <c r="C619" s="7" t="s">
        <v>376</v>
      </c>
      <c r="D619" s="74"/>
      <c r="E619" s="76"/>
      <c r="F619" s="62"/>
      <c r="G619" s="114"/>
    </row>
    <row r="620" spans="1:7" s="1" customFormat="1" ht="15" customHeight="1" x14ac:dyDescent="0.25">
      <c r="A620" s="74">
        <v>114</v>
      </c>
      <c r="B620" s="58" t="s">
        <v>575</v>
      </c>
      <c r="C620" s="9" t="s">
        <v>479</v>
      </c>
      <c r="D620" s="74">
        <v>3</v>
      </c>
      <c r="E620" s="76">
        <v>21.38</v>
      </c>
      <c r="F620" s="62">
        <f>E620+E622+E624</f>
        <v>129.93</v>
      </c>
      <c r="G620" s="114">
        <v>17400</v>
      </c>
    </row>
    <row r="621" spans="1:7" s="1" customFormat="1" ht="15.75" x14ac:dyDescent="0.25">
      <c r="A621" s="74"/>
      <c r="B621" s="59"/>
      <c r="C621" s="7" t="s">
        <v>376</v>
      </c>
      <c r="D621" s="74"/>
      <c r="E621" s="76"/>
      <c r="F621" s="62"/>
      <c r="G621" s="114"/>
    </row>
    <row r="622" spans="1:7" s="1" customFormat="1" ht="15" customHeight="1" x14ac:dyDescent="0.25">
      <c r="A622" s="74"/>
      <c r="B622" s="58" t="s">
        <v>576</v>
      </c>
      <c r="C622" s="7" t="s">
        <v>480</v>
      </c>
      <c r="D622" s="74"/>
      <c r="E622" s="76">
        <v>35.99</v>
      </c>
      <c r="F622" s="62"/>
      <c r="G622" s="114"/>
    </row>
    <row r="623" spans="1:7" s="1" customFormat="1" ht="15.75" x14ac:dyDescent="0.25">
      <c r="A623" s="74"/>
      <c r="B623" s="59"/>
      <c r="C623" s="7" t="s">
        <v>376</v>
      </c>
      <c r="D623" s="74"/>
      <c r="E623" s="76"/>
      <c r="F623" s="62"/>
      <c r="G623" s="114"/>
    </row>
    <row r="624" spans="1:7" s="1" customFormat="1" ht="15" customHeight="1" x14ac:dyDescent="0.25">
      <c r="A624" s="74"/>
      <c r="B624" s="58" t="s">
        <v>573</v>
      </c>
      <c r="C624" s="7" t="s">
        <v>481</v>
      </c>
      <c r="D624" s="74"/>
      <c r="E624" s="76">
        <v>72.56</v>
      </c>
      <c r="F624" s="62"/>
      <c r="G624" s="114"/>
    </row>
    <row r="625" spans="1:7" s="1" customFormat="1" ht="15.75" x14ac:dyDescent="0.25">
      <c r="A625" s="74"/>
      <c r="B625" s="59"/>
      <c r="C625" s="9" t="s">
        <v>380</v>
      </c>
      <c r="D625" s="74"/>
      <c r="E625" s="76"/>
      <c r="F625" s="62"/>
      <c r="G625" s="114"/>
    </row>
    <row r="626" spans="1:7" s="1" customFormat="1" ht="15" customHeight="1" x14ac:dyDescent="0.25">
      <c r="A626" s="74">
        <v>115</v>
      </c>
      <c r="B626" s="58" t="s">
        <v>577</v>
      </c>
      <c r="C626" s="9" t="s">
        <v>482</v>
      </c>
      <c r="D626" s="74">
        <v>2</v>
      </c>
      <c r="E626" s="76">
        <v>12.54</v>
      </c>
      <c r="F626" s="62">
        <f>E626+E628</f>
        <v>149.20999999999998</v>
      </c>
      <c r="G626" s="114">
        <v>4900</v>
      </c>
    </row>
    <row r="627" spans="1:7" s="1" customFormat="1" ht="15.75" x14ac:dyDescent="0.25">
      <c r="A627" s="74"/>
      <c r="B627" s="59"/>
      <c r="C627" s="7" t="s">
        <v>376</v>
      </c>
      <c r="D627" s="74"/>
      <c r="E627" s="76"/>
      <c r="F627" s="62"/>
      <c r="G627" s="114"/>
    </row>
    <row r="628" spans="1:7" s="1" customFormat="1" ht="15" customHeight="1" x14ac:dyDescent="0.25">
      <c r="A628" s="74"/>
      <c r="B628" s="58" t="s">
        <v>568</v>
      </c>
      <c r="C628" s="7" t="s">
        <v>483</v>
      </c>
      <c r="D628" s="74"/>
      <c r="E628" s="76">
        <v>136.66999999999999</v>
      </c>
      <c r="F628" s="62"/>
      <c r="G628" s="114"/>
    </row>
    <row r="629" spans="1:7" s="1" customFormat="1" ht="15.75" x14ac:dyDescent="0.25">
      <c r="A629" s="74"/>
      <c r="B629" s="59"/>
      <c r="C629" s="7" t="s">
        <v>380</v>
      </c>
      <c r="D629" s="74"/>
      <c r="E629" s="76"/>
      <c r="F629" s="62"/>
      <c r="G629" s="114"/>
    </row>
    <row r="630" spans="1:7" s="1" customFormat="1" ht="15" customHeight="1" x14ac:dyDescent="0.25">
      <c r="A630" s="74">
        <v>116</v>
      </c>
      <c r="B630" s="58" t="s">
        <v>578</v>
      </c>
      <c r="C630" s="9" t="s">
        <v>484</v>
      </c>
      <c r="D630" s="74">
        <v>2</v>
      </c>
      <c r="E630" s="76">
        <v>12.46</v>
      </c>
      <c r="F630" s="62">
        <f>E630+E632</f>
        <v>146.99</v>
      </c>
      <c r="G630" s="114">
        <v>5000</v>
      </c>
    </row>
    <row r="631" spans="1:7" s="1" customFormat="1" ht="15.75" x14ac:dyDescent="0.25">
      <c r="A631" s="74"/>
      <c r="B631" s="59"/>
      <c r="C631" s="7" t="s">
        <v>376</v>
      </c>
      <c r="D631" s="74"/>
      <c r="E631" s="76"/>
      <c r="F631" s="62"/>
      <c r="G631" s="114"/>
    </row>
    <row r="632" spans="1:7" s="1" customFormat="1" ht="15" customHeight="1" x14ac:dyDescent="0.25">
      <c r="A632" s="74"/>
      <c r="B632" s="58" t="s">
        <v>579</v>
      </c>
      <c r="C632" s="7" t="s">
        <v>485</v>
      </c>
      <c r="D632" s="74"/>
      <c r="E632" s="76">
        <v>134.53</v>
      </c>
      <c r="F632" s="62"/>
      <c r="G632" s="114"/>
    </row>
    <row r="633" spans="1:7" s="1" customFormat="1" ht="15.75" x14ac:dyDescent="0.25">
      <c r="A633" s="74"/>
      <c r="B633" s="59"/>
      <c r="C633" s="7" t="s">
        <v>380</v>
      </c>
      <c r="D633" s="74"/>
      <c r="E633" s="76"/>
      <c r="F633" s="62"/>
      <c r="G633" s="114"/>
    </row>
    <row r="634" spans="1:7" s="1" customFormat="1" ht="15" customHeight="1" x14ac:dyDescent="0.25">
      <c r="A634" s="74">
        <v>117</v>
      </c>
      <c r="B634" s="58" t="s">
        <v>580</v>
      </c>
      <c r="C634" s="9" t="s">
        <v>332</v>
      </c>
      <c r="D634" s="74">
        <v>2</v>
      </c>
      <c r="E634" s="76">
        <v>10.09</v>
      </c>
      <c r="F634" s="62">
        <f>E634+E638</f>
        <v>144.22999999999999</v>
      </c>
      <c r="G634" s="114">
        <v>5100</v>
      </c>
    </row>
    <row r="635" spans="1:7" s="1" customFormat="1" ht="15.75" x14ac:dyDescent="0.25">
      <c r="A635" s="74"/>
      <c r="B635" s="66"/>
      <c r="C635" s="9" t="s">
        <v>486</v>
      </c>
      <c r="D635" s="74"/>
      <c r="E635" s="76"/>
      <c r="F635" s="62"/>
      <c r="G635" s="114"/>
    </row>
    <row r="636" spans="1:7" s="1" customFormat="1" ht="15" customHeight="1" x14ac:dyDescent="0.25">
      <c r="A636" s="74"/>
      <c r="B636" s="66"/>
      <c r="C636" s="7" t="s">
        <v>487</v>
      </c>
      <c r="D636" s="74"/>
      <c r="E636" s="76"/>
      <c r="F636" s="62"/>
      <c r="G636" s="114"/>
    </row>
    <row r="637" spans="1:7" s="1" customFormat="1" ht="15.75" x14ac:dyDescent="0.25">
      <c r="A637" s="74"/>
      <c r="B637" s="59"/>
      <c r="C637" s="7" t="s">
        <v>380</v>
      </c>
      <c r="D637" s="74"/>
      <c r="E637" s="76"/>
      <c r="F637" s="62"/>
      <c r="G637" s="114"/>
    </row>
    <row r="638" spans="1:7" s="1" customFormat="1" ht="15" customHeight="1" x14ac:dyDescent="0.25">
      <c r="A638" s="74"/>
      <c r="B638" s="58" t="s">
        <v>579</v>
      </c>
      <c r="C638" s="7" t="s">
        <v>485</v>
      </c>
      <c r="D638" s="74"/>
      <c r="E638" s="76">
        <v>134.13999999999999</v>
      </c>
      <c r="F638" s="62"/>
      <c r="G638" s="114"/>
    </row>
    <row r="639" spans="1:7" s="1" customFormat="1" ht="15.75" x14ac:dyDescent="0.25">
      <c r="A639" s="74"/>
      <c r="B639" s="59"/>
      <c r="C639" s="7" t="s">
        <v>380</v>
      </c>
      <c r="D639" s="74"/>
      <c r="E639" s="76"/>
      <c r="F639" s="62"/>
      <c r="G639" s="114"/>
    </row>
    <row r="640" spans="1:7" s="1" customFormat="1" ht="15" customHeight="1" x14ac:dyDescent="0.25">
      <c r="A640" s="74">
        <v>118</v>
      </c>
      <c r="B640" s="58" t="s">
        <v>581</v>
      </c>
      <c r="C640" s="9" t="s">
        <v>488</v>
      </c>
      <c r="D640" s="74">
        <v>2</v>
      </c>
      <c r="E640" s="76">
        <v>13.93</v>
      </c>
      <c r="F640" s="62">
        <f>E640+E642</f>
        <v>150.27000000000001</v>
      </c>
      <c r="G640" s="114">
        <v>5100</v>
      </c>
    </row>
    <row r="641" spans="1:7" s="1" customFormat="1" ht="15.75" x14ac:dyDescent="0.25">
      <c r="A641" s="74"/>
      <c r="B641" s="59"/>
      <c r="C641" s="7" t="s">
        <v>376</v>
      </c>
      <c r="D641" s="74"/>
      <c r="E641" s="76"/>
      <c r="F641" s="62"/>
      <c r="G641" s="114"/>
    </row>
    <row r="642" spans="1:7" s="1" customFormat="1" ht="15" customHeight="1" x14ac:dyDescent="0.25">
      <c r="A642" s="74"/>
      <c r="B642" s="58" t="s">
        <v>579</v>
      </c>
      <c r="C642" s="7" t="s">
        <v>485</v>
      </c>
      <c r="D642" s="74"/>
      <c r="E642" s="76">
        <v>136.34</v>
      </c>
      <c r="F642" s="62"/>
      <c r="G642" s="114"/>
    </row>
    <row r="643" spans="1:7" s="1" customFormat="1" ht="15.75" x14ac:dyDescent="0.25">
      <c r="A643" s="74"/>
      <c r="B643" s="59"/>
      <c r="C643" s="7" t="s">
        <v>380</v>
      </c>
      <c r="D643" s="74"/>
      <c r="E643" s="76"/>
      <c r="F643" s="62"/>
      <c r="G643" s="114"/>
    </row>
    <row r="644" spans="1:7" s="1" customFormat="1" ht="15" customHeight="1" x14ac:dyDescent="0.25">
      <c r="A644" s="74">
        <v>119</v>
      </c>
      <c r="B644" s="64" t="s">
        <v>582</v>
      </c>
      <c r="C644" s="9" t="s">
        <v>335</v>
      </c>
      <c r="D644" s="74">
        <v>2</v>
      </c>
      <c r="E644" s="76">
        <v>8.3000000000000007</v>
      </c>
      <c r="F644" s="62">
        <f>E644+E646</f>
        <v>134.48000000000002</v>
      </c>
      <c r="G644" s="114">
        <v>4900</v>
      </c>
    </row>
    <row r="645" spans="1:7" s="1" customFormat="1" ht="15.75" x14ac:dyDescent="0.25">
      <c r="A645" s="74"/>
      <c r="B645" s="65"/>
      <c r="C645" s="7" t="s">
        <v>380</v>
      </c>
      <c r="D645" s="74"/>
      <c r="E645" s="76"/>
      <c r="F645" s="62"/>
      <c r="G645" s="114"/>
    </row>
    <row r="646" spans="1:7" s="1" customFormat="1" ht="15" customHeight="1" x14ac:dyDescent="0.25">
      <c r="A646" s="74"/>
      <c r="B646" s="58" t="s">
        <v>579</v>
      </c>
      <c r="C646" s="7" t="s">
        <v>489</v>
      </c>
      <c r="D646" s="74"/>
      <c r="E646" s="76">
        <v>126.18</v>
      </c>
      <c r="F646" s="62"/>
      <c r="G646" s="114"/>
    </row>
    <row r="647" spans="1:7" s="1" customFormat="1" ht="15.75" x14ac:dyDescent="0.25">
      <c r="A647" s="74"/>
      <c r="B647" s="59"/>
      <c r="C647" s="7" t="s">
        <v>380</v>
      </c>
      <c r="D647" s="74"/>
      <c r="E647" s="76"/>
      <c r="F647" s="62"/>
      <c r="G647" s="114"/>
    </row>
    <row r="648" spans="1:7" s="1" customFormat="1" ht="15" customHeight="1" x14ac:dyDescent="0.25">
      <c r="A648" s="74">
        <v>120</v>
      </c>
      <c r="B648" s="58" t="s">
        <v>583</v>
      </c>
      <c r="C648" s="9" t="s">
        <v>490</v>
      </c>
      <c r="D648" s="74">
        <v>2</v>
      </c>
      <c r="E648" s="76">
        <v>12.42</v>
      </c>
      <c r="F648" s="62">
        <f>E648+E650</f>
        <v>154.22</v>
      </c>
      <c r="G648" s="114">
        <v>5100</v>
      </c>
    </row>
    <row r="649" spans="1:7" s="1" customFormat="1" ht="15.75" x14ac:dyDescent="0.25">
      <c r="A649" s="74"/>
      <c r="B649" s="59"/>
      <c r="C649" s="7" t="s">
        <v>376</v>
      </c>
      <c r="D649" s="74"/>
      <c r="E649" s="76"/>
      <c r="F649" s="62"/>
      <c r="G649" s="114"/>
    </row>
    <row r="650" spans="1:7" s="1" customFormat="1" ht="15" customHeight="1" x14ac:dyDescent="0.25">
      <c r="A650" s="74"/>
      <c r="B650" s="58" t="s">
        <v>579</v>
      </c>
      <c r="C650" s="7" t="s">
        <v>491</v>
      </c>
      <c r="D650" s="74"/>
      <c r="E650" s="76">
        <v>141.80000000000001</v>
      </c>
      <c r="F650" s="62"/>
      <c r="G650" s="114"/>
    </row>
    <row r="651" spans="1:7" s="1" customFormat="1" ht="15.75" x14ac:dyDescent="0.25">
      <c r="A651" s="74"/>
      <c r="B651" s="59"/>
      <c r="C651" s="7" t="s">
        <v>380</v>
      </c>
      <c r="D651" s="74"/>
      <c r="E651" s="76"/>
      <c r="F651" s="62"/>
      <c r="G651" s="114"/>
    </row>
    <row r="652" spans="1:7" s="1" customFormat="1" ht="15" customHeight="1" x14ac:dyDescent="0.25">
      <c r="A652" s="74">
        <v>121</v>
      </c>
      <c r="B652" s="58" t="s">
        <v>584</v>
      </c>
      <c r="C652" s="9" t="s">
        <v>492</v>
      </c>
      <c r="D652" s="74">
        <v>1</v>
      </c>
      <c r="E652" s="76">
        <v>34.4</v>
      </c>
      <c r="F652" s="62">
        <f>E652</f>
        <v>34.4</v>
      </c>
      <c r="G652" s="114">
        <v>900</v>
      </c>
    </row>
    <row r="653" spans="1:7" s="1" customFormat="1" ht="15.75" x14ac:dyDescent="0.25">
      <c r="A653" s="74"/>
      <c r="B653" s="59"/>
      <c r="C653" s="9" t="s">
        <v>493</v>
      </c>
      <c r="D653" s="74"/>
      <c r="E653" s="76"/>
      <c r="F653" s="62"/>
      <c r="G653" s="114"/>
    </row>
    <row r="654" spans="1:7" s="1" customFormat="1" ht="15" customHeight="1" x14ac:dyDescent="0.25">
      <c r="A654" s="74">
        <v>122</v>
      </c>
      <c r="B654" s="58" t="s">
        <v>585</v>
      </c>
      <c r="C654" s="9" t="s">
        <v>494</v>
      </c>
      <c r="D654" s="74">
        <v>3</v>
      </c>
      <c r="E654" s="76">
        <v>40.380000000000003</v>
      </c>
      <c r="F654" s="62">
        <f>E654+E656+E658</f>
        <v>213.37</v>
      </c>
      <c r="G654" s="114">
        <v>11100</v>
      </c>
    </row>
    <row r="655" spans="1:7" s="1" customFormat="1" ht="15.75" x14ac:dyDescent="0.25">
      <c r="A655" s="74"/>
      <c r="B655" s="59"/>
      <c r="C655" s="9" t="s">
        <v>373</v>
      </c>
      <c r="D655" s="74"/>
      <c r="E655" s="76"/>
      <c r="F655" s="62"/>
      <c r="G655" s="114"/>
    </row>
    <row r="656" spans="1:7" s="1" customFormat="1" ht="15" customHeight="1" x14ac:dyDescent="0.25">
      <c r="A656" s="74"/>
      <c r="B656" s="64" t="s">
        <v>586</v>
      </c>
      <c r="C656" s="7" t="s">
        <v>470</v>
      </c>
      <c r="D656" s="74"/>
      <c r="E656" s="76">
        <v>8.64</v>
      </c>
      <c r="F656" s="62"/>
      <c r="G656" s="114"/>
    </row>
    <row r="657" spans="1:7" s="1" customFormat="1" ht="15.75" x14ac:dyDescent="0.25">
      <c r="A657" s="74"/>
      <c r="B657" s="65"/>
      <c r="C657" s="7" t="s">
        <v>380</v>
      </c>
      <c r="D657" s="74"/>
      <c r="E657" s="76"/>
      <c r="F657" s="62"/>
      <c r="G657" s="114"/>
    </row>
    <row r="658" spans="1:7" s="1" customFormat="1" ht="15" customHeight="1" x14ac:dyDescent="0.25">
      <c r="A658" s="74"/>
      <c r="B658" s="58" t="s">
        <v>579</v>
      </c>
      <c r="C658" s="7" t="s">
        <v>495</v>
      </c>
      <c r="D658" s="74"/>
      <c r="E658" s="76">
        <v>164.35</v>
      </c>
      <c r="F658" s="62"/>
      <c r="G658" s="114"/>
    </row>
    <row r="659" spans="1:7" s="1" customFormat="1" ht="15.75" x14ac:dyDescent="0.25">
      <c r="A659" s="74"/>
      <c r="B659" s="59"/>
      <c r="C659" s="7" t="s">
        <v>380</v>
      </c>
      <c r="D659" s="74"/>
      <c r="E659" s="76"/>
      <c r="F659" s="62"/>
      <c r="G659" s="114"/>
    </row>
    <row r="660" spans="1:7" s="1" customFormat="1" ht="15" customHeight="1" x14ac:dyDescent="0.25">
      <c r="A660" s="74">
        <v>123</v>
      </c>
      <c r="B660" s="58" t="s">
        <v>587</v>
      </c>
      <c r="C660" s="9" t="s">
        <v>496</v>
      </c>
      <c r="D660" s="74">
        <v>2</v>
      </c>
      <c r="E660" s="76">
        <v>10.77</v>
      </c>
      <c r="F660" s="62">
        <f>E660+E662</f>
        <v>146.65</v>
      </c>
      <c r="G660" s="114">
        <v>5000</v>
      </c>
    </row>
    <row r="661" spans="1:7" s="1" customFormat="1" ht="15.75" x14ac:dyDescent="0.25">
      <c r="A661" s="74"/>
      <c r="B661" s="59"/>
      <c r="C661" s="7" t="s">
        <v>376</v>
      </c>
      <c r="D661" s="74"/>
      <c r="E661" s="76"/>
      <c r="F661" s="62"/>
      <c r="G661" s="114"/>
    </row>
    <row r="662" spans="1:7" s="1" customFormat="1" ht="15" customHeight="1" x14ac:dyDescent="0.25">
      <c r="A662" s="74"/>
      <c r="B662" s="58" t="s">
        <v>579</v>
      </c>
      <c r="C662" s="7" t="s">
        <v>483</v>
      </c>
      <c r="D662" s="74"/>
      <c r="E662" s="76">
        <v>135.88</v>
      </c>
      <c r="F662" s="62"/>
      <c r="G662" s="114"/>
    </row>
    <row r="663" spans="1:7" s="1" customFormat="1" ht="15.75" x14ac:dyDescent="0.25">
      <c r="A663" s="74"/>
      <c r="B663" s="59"/>
      <c r="C663" s="7" t="s">
        <v>380</v>
      </c>
      <c r="D663" s="74"/>
      <c r="E663" s="76"/>
      <c r="F663" s="62"/>
      <c r="G663" s="114"/>
    </row>
    <row r="664" spans="1:7" s="1" customFormat="1" ht="15" customHeight="1" x14ac:dyDescent="0.25">
      <c r="A664" s="63">
        <v>124</v>
      </c>
      <c r="B664" s="60" t="s">
        <v>588</v>
      </c>
      <c r="C664" s="7" t="s">
        <v>497</v>
      </c>
      <c r="D664" s="63">
        <v>1</v>
      </c>
      <c r="E664" s="76">
        <v>98.82</v>
      </c>
      <c r="F664" s="62">
        <f>E664</f>
        <v>98.82</v>
      </c>
      <c r="G664" s="114">
        <v>1900</v>
      </c>
    </row>
    <row r="665" spans="1:7" s="1" customFormat="1" ht="15.75" x14ac:dyDescent="0.25">
      <c r="A665" s="63"/>
      <c r="B665" s="61"/>
      <c r="C665" s="7" t="s">
        <v>380</v>
      </c>
      <c r="D665" s="63"/>
      <c r="E665" s="76"/>
      <c r="F665" s="62"/>
      <c r="G665" s="114"/>
    </row>
    <row r="666" spans="1:7" s="1" customFormat="1" ht="15" customHeight="1" x14ac:dyDescent="0.25">
      <c r="A666" s="63">
        <v>125</v>
      </c>
      <c r="B666" s="60" t="s">
        <v>589</v>
      </c>
      <c r="C666" s="7" t="s">
        <v>498</v>
      </c>
      <c r="D666" s="63">
        <v>1</v>
      </c>
      <c r="E666" s="76">
        <v>79.16</v>
      </c>
      <c r="F666" s="62">
        <f>E666</f>
        <v>79.16</v>
      </c>
      <c r="G666" s="114">
        <v>1400</v>
      </c>
    </row>
    <row r="667" spans="1:7" s="1" customFormat="1" ht="15.75" x14ac:dyDescent="0.25">
      <c r="A667" s="63"/>
      <c r="B667" s="61"/>
      <c r="C667" s="7" t="s">
        <v>380</v>
      </c>
      <c r="D667" s="63"/>
      <c r="E667" s="76"/>
      <c r="F667" s="62"/>
      <c r="G667" s="114"/>
    </row>
    <row r="668" spans="1:7" s="1" customFormat="1" ht="15" customHeight="1" x14ac:dyDescent="0.25">
      <c r="A668" s="63">
        <v>126</v>
      </c>
      <c r="B668" s="60" t="s">
        <v>499</v>
      </c>
      <c r="C668" s="7" t="s">
        <v>500</v>
      </c>
      <c r="D668" s="63">
        <v>1</v>
      </c>
      <c r="E668" s="76">
        <v>87.44</v>
      </c>
      <c r="F668" s="62">
        <f>E668</f>
        <v>87.44</v>
      </c>
      <c r="G668" s="114">
        <v>1500</v>
      </c>
    </row>
    <row r="669" spans="1:7" s="1" customFormat="1" ht="15.75" x14ac:dyDescent="0.25">
      <c r="A669" s="63"/>
      <c r="B669" s="61"/>
      <c r="C669" s="7" t="s">
        <v>380</v>
      </c>
      <c r="D669" s="63"/>
      <c r="E669" s="76"/>
      <c r="F669" s="62"/>
      <c r="G669" s="114"/>
    </row>
    <row r="670" spans="1:7" s="1" customFormat="1" ht="15" customHeight="1" x14ac:dyDescent="0.25">
      <c r="A670" s="74">
        <v>127</v>
      </c>
      <c r="B670" s="58" t="s">
        <v>590</v>
      </c>
      <c r="C670" s="9" t="s">
        <v>501</v>
      </c>
      <c r="D670" s="74">
        <v>2</v>
      </c>
      <c r="E670" s="76">
        <v>8.1999999999999993</v>
      </c>
      <c r="F670" s="62">
        <f>E670+E672</f>
        <v>102.15</v>
      </c>
      <c r="G670" s="114">
        <v>3700</v>
      </c>
    </row>
    <row r="671" spans="1:7" s="1" customFormat="1" ht="15.75" x14ac:dyDescent="0.25">
      <c r="A671" s="74"/>
      <c r="B671" s="59"/>
      <c r="C671" s="7" t="s">
        <v>376</v>
      </c>
      <c r="D671" s="74"/>
      <c r="E671" s="76"/>
      <c r="F671" s="62"/>
      <c r="G671" s="114"/>
    </row>
    <row r="672" spans="1:7" s="1" customFormat="1" ht="15" customHeight="1" x14ac:dyDescent="0.25">
      <c r="A672" s="74"/>
      <c r="B672" s="58" t="s">
        <v>579</v>
      </c>
      <c r="C672" s="7" t="s">
        <v>502</v>
      </c>
      <c r="D672" s="74"/>
      <c r="E672" s="76">
        <v>93.95</v>
      </c>
      <c r="F672" s="62"/>
      <c r="G672" s="114"/>
    </row>
    <row r="673" spans="1:7" s="1" customFormat="1" ht="15.75" x14ac:dyDescent="0.25">
      <c r="A673" s="74"/>
      <c r="B673" s="59"/>
      <c r="C673" s="7" t="s">
        <v>380</v>
      </c>
      <c r="D673" s="74"/>
      <c r="E673" s="76"/>
      <c r="F673" s="62"/>
      <c r="G673" s="114"/>
    </row>
    <row r="674" spans="1:7" s="1" customFormat="1" ht="15" customHeight="1" x14ac:dyDescent="0.25">
      <c r="A674" s="63">
        <v>128</v>
      </c>
      <c r="B674" s="60" t="s">
        <v>591</v>
      </c>
      <c r="C674" s="7" t="s">
        <v>503</v>
      </c>
      <c r="D674" s="63">
        <v>1</v>
      </c>
      <c r="E674" s="76">
        <v>29.37</v>
      </c>
      <c r="F674" s="62">
        <f>E674</f>
        <v>29.37</v>
      </c>
      <c r="G674" s="114">
        <v>300</v>
      </c>
    </row>
    <row r="675" spans="1:7" s="1" customFormat="1" ht="15.75" x14ac:dyDescent="0.25">
      <c r="A675" s="63"/>
      <c r="B675" s="61"/>
      <c r="C675" s="7" t="s">
        <v>376</v>
      </c>
      <c r="D675" s="63"/>
      <c r="E675" s="76"/>
      <c r="F675" s="62"/>
      <c r="G675" s="114"/>
    </row>
    <row r="677" spans="1:7" s="46" customFormat="1" ht="86.25" customHeight="1" x14ac:dyDescent="0.25">
      <c r="A677" s="57" t="s">
        <v>506</v>
      </c>
      <c r="B677" s="57"/>
      <c r="C677" s="57"/>
      <c r="D677" s="57"/>
      <c r="E677" s="57"/>
      <c r="F677" s="57"/>
      <c r="G677" s="57"/>
    </row>
    <row r="678" spans="1:7" s="46" customFormat="1" ht="33" customHeight="1" x14ac:dyDescent="0.25">
      <c r="A678" s="56" t="s">
        <v>507</v>
      </c>
      <c r="B678" s="56"/>
      <c r="C678" s="56"/>
      <c r="D678" s="56"/>
      <c r="E678" s="56"/>
      <c r="F678" s="56"/>
      <c r="G678" s="56"/>
    </row>
    <row r="679" spans="1:7" s="47" customFormat="1" ht="19.5" customHeight="1" x14ac:dyDescent="0.25">
      <c r="A679" s="56" t="s">
        <v>602</v>
      </c>
      <c r="B679" s="56"/>
      <c r="C679" s="56"/>
      <c r="D679" s="56"/>
      <c r="E679" s="56"/>
      <c r="F679" s="56"/>
      <c r="G679" s="56"/>
    </row>
    <row r="680" spans="1:7" s="47" customFormat="1" ht="18.75" customHeight="1" x14ac:dyDescent="0.25">
      <c r="A680" s="56" t="s">
        <v>509</v>
      </c>
      <c r="B680" s="56"/>
      <c r="C680" s="56"/>
      <c r="D680" s="56"/>
      <c r="E680" s="56"/>
      <c r="F680" s="56"/>
      <c r="G680" s="56"/>
    </row>
    <row r="681" spans="1:7" s="47" customFormat="1" ht="50.25" customHeight="1" x14ac:dyDescent="0.25">
      <c r="A681" s="56" t="s">
        <v>504</v>
      </c>
      <c r="B681" s="56"/>
      <c r="C681" s="56"/>
      <c r="D681" s="56"/>
      <c r="E681" s="56"/>
      <c r="F681" s="56"/>
      <c r="G681" s="56"/>
    </row>
    <row r="682" spans="1:7" s="47" customFormat="1" ht="48.75" customHeight="1" x14ac:dyDescent="0.25">
      <c r="A682" s="56" t="s">
        <v>601</v>
      </c>
      <c r="B682" s="56"/>
      <c r="C682" s="56"/>
      <c r="D682" s="56"/>
      <c r="E682" s="56"/>
      <c r="F682" s="56"/>
      <c r="G682" s="56"/>
    </row>
    <row r="683" spans="1:7" s="47" customFormat="1" ht="34.5" customHeight="1" x14ac:dyDescent="0.25">
      <c r="A683" s="56" t="s">
        <v>600</v>
      </c>
      <c r="B683" s="56"/>
      <c r="C683" s="56"/>
      <c r="D683" s="56"/>
      <c r="E683" s="56"/>
      <c r="F683" s="56"/>
      <c r="G683" s="56"/>
    </row>
    <row r="684" spans="1:7" s="47" customFormat="1" ht="34.5" customHeight="1" x14ac:dyDescent="0.25">
      <c r="A684" s="56" t="s">
        <v>505</v>
      </c>
      <c r="B684" s="56"/>
      <c r="C684" s="56"/>
      <c r="D684" s="56"/>
      <c r="E684" s="56"/>
      <c r="F684" s="56"/>
      <c r="G684" s="56"/>
    </row>
    <row r="685" spans="1:7" s="46" customFormat="1" ht="21" customHeight="1" x14ac:dyDescent="0.25">
      <c r="A685" s="55" t="s">
        <v>508</v>
      </c>
      <c r="B685" s="55"/>
      <c r="C685" s="55"/>
      <c r="D685" s="55"/>
      <c r="E685" s="55"/>
      <c r="F685" s="55"/>
      <c r="G685" s="55"/>
    </row>
  </sheetData>
  <mergeCells count="906">
    <mergeCell ref="D1:G2"/>
    <mergeCell ref="G666:G667"/>
    <mergeCell ref="G668:G669"/>
    <mergeCell ref="G670:G673"/>
    <mergeCell ref="G674:G675"/>
    <mergeCell ref="B449:B450"/>
    <mergeCell ref="B451:B453"/>
    <mergeCell ref="G630:G633"/>
    <mergeCell ref="G634:G639"/>
    <mergeCell ref="G640:G643"/>
    <mergeCell ref="G644:G647"/>
    <mergeCell ref="G648:G651"/>
    <mergeCell ref="G652:G653"/>
    <mergeCell ref="G654:G659"/>
    <mergeCell ref="G660:G663"/>
    <mergeCell ref="G664:G665"/>
    <mergeCell ref="G583:G586"/>
    <mergeCell ref="G587:G592"/>
    <mergeCell ref="G593:G597"/>
    <mergeCell ref="G598:G603"/>
    <mergeCell ref="G604:G609"/>
    <mergeCell ref="G610:G615"/>
    <mergeCell ref="G616:G619"/>
    <mergeCell ref="G620:G625"/>
    <mergeCell ref="G626:G629"/>
    <mergeCell ref="G545:G548"/>
    <mergeCell ref="G549:G550"/>
    <mergeCell ref="G551:G554"/>
    <mergeCell ref="G555:G558"/>
    <mergeCell ref="G559:G562"/>
    <mergeCell ref="G563:G566"/>
    <mergeCell ref="G567:G574"/>
    <mergeCell ref="G575:G578"/>
    <mergeCell ref="G579:G582"/>
    <mergeCell ref="G496:G501"/>
    <mergeCell ref="G502:G505"/>
    <mergeCell ref="G506:G512"/>
    <mergeCell ref="G513:G520"/>
    <mergeCell ref="G521:G529"/>
    <mergeCell ref="G530:G533"/>
    <mergeCell ref="G534:G537"/>
    <mergeCell ref="G538:G542"/>
    <mergeCell ref="G543:G544"/>
    <mergeCell ref="G454:G457"/>
    <mergeCell ref="G458:G461"/>
    <mergeCell ref="G462:G466"/>
    <mergeCell ref="G467:G472"/>
    <mergeCell ref="G473:G478"/>
    <mergeCell ref="G479:G480"/>
    <mergeCell ref="G481:G482"/>
    <mergeCell ref="G483:G489"/>
    <mergeCell ref="G490:G495"/>
    <mergeCell ref="A652:A653"/>
    <mergeCell ref="A664:A665"/>
    <mergeCell ref="A666:A667"/>
    <mergeCell ref="A654:A659"/>
    <mergeCell ref="A660:A663"/>
    <mergeCell ref="A668:A669"/>
    <mergeCell ref="A674:A675"/>
    <mergeCell ref="E660:E661"/>
    <mergeCell ref="E668:E669"/>
    <mergeCell ref="D668:D669"/>
    <mergeCell ref="B658:B659"/>
    <mergeCell ref="B660:B661"/>
    <mergeCell ref="B662:B663"/>
    <mergeCell ref="B664:B665"/>
    <mergeCell ref="B666:B667"/>
    <mergeCell ref="B668:B669"/>
    <mergeCell ref="B670:B671"/>
    <mergeCell ref="D652:D653"/>
    <mergeCell ref="D654:D659"/>
    <mergeCell ref="D660:D663"/>
    <mergeCell ref="D670:D673"/>
    <mergeCell ref="D664:D665"/>
    <mergeCell ref="D666:D667"/>
    <mergeCell ref="F652:F653"/>
    <mergeCell ref="F664:F665"/>
    <mergeCell ref="F666:F667"/>
    <mergeCell ref="F654:F659"/>
    <mergeCell ref="F660:F663"/>
    <mergeCell ref="F670:F673"/>
    <mergeCell ref="F668:F669"/>
    <mergeCell ref="E674:E675"/>
    <mergeCell ref="E652:E653"/>
    <mergeCell ref="E654:E655"/>
    <mergeCell ref="E656:E657"/>
    <mergeCell ref="E658:E659"/>
    <mergeCell ref="E670:E671"/>
    <mergeCell ref="E672:E673"/>
    <mergeCell ref="E662:E663"/>
    <mergeCell ref="E664:E665"/>
    <mergeCell ref="E666:E667"/>
    <mergeCell ref="A3:G4"/>
    <mergeCell ref="F616:F619"/>
    <mergeCell ref="F620:F625"/>
    <mergeCell ref="F626:F629"/>
    <mergeCell ref="F630:F633"/>
    <mergeCell ref="F634:F639"/>
    <mergeCell ref="F640:F643"/>
    <mergeCell ref="F644:F647"/>
    <mergeCell ref="F648:F651"/>
    <mergeCell ref="A620:A625"/>
    <mergeCell ref="A626:A629"/>
    <mergeCell ref="A630:A633"/>
    <mergeCell ref="A634:A639"/>
    <mergeCell ref="A640:A643"/>
    <mergeCell ref="A644:A647"/>
    <mergeCell ref="A648:A651"/>
    <mergeCell ref="E644:E645"/>
    <mergeCell ref="D640:D643"/>
    <mergeCell ref="D644:D647"/>
    <mergeCell ref="E646:E647"/>
    <mergeCell ref="E648:E649"/>
    <mergeCell ref="E650:E651"/>
    <mergeCell ref="D648:D651"/>
    <mergeCell ref="D634:D639"/>
    <mergeCell ref="E640:E641"/>
    <mergeCell ref="E642:E643"/>
    <mergeCell ref="E626:E627"/>
    <mergeCell ref="D626:D629"/>
    <mergeCell ref="E628:E629"/>
    <mergeCell ref="E630:E631"/>
    <mergeCell ref="E632:E633"/>
    <mergeCell ref="D630:D633"/>
    <mergeCell ref="E634:E637"/>
    <mergeCell ref="E638:E639"/>
    <mergeCell ref="E616:E617"/>
    <mergeCell ref="E618:E619"/>
    <mergeCell ref="E620:E621"/>
    <mergeCell ref="D616:D619"/>
    <mergeCell ref="D620:D625"/>
    <mergeCell ref="E622:E623"/>
    <mergeCell ref="E624:E625"/>
    <mergeCell ref="D604:D609"/>
    <mergeCell ref="E610:E611"/>
    <mergeCell ref="E612:E613"/>
    <mergeCell ref="E614:E615"/>
    <mergeCell ref="D610:D615"/>
    <mergeCell ref="D598:D603"/>
    <mergeCell ref="E602:E603"/>
    <mergeCell ref="E604:E605"/>
    <mergeCell ref="E596:E597"/>
    <mergeCell ref="F445:F448"/>
    <mergeCell ref="E454:E455"/>
    <mergeCell ref="E456:E457"/>
    <mergeCell ref="E458:E459"/>
    <mergeCell ref="F449:F453"/>
    <mergeCell ref="D458:D461"/>
    <mergeCell ref="D462:D466"/>
    <mergeCell ref="D467:D472"/>
    <mergeCell ref="D473:D478"/>
    <mergeCell ref="F458:F461"/>
    <mergeCell ref="F462:F466"/>
    <mergeCell ref="F467:F472"/>
    <mergeCell ref="D490:D495"/>
    <mergeCell ref="D496:D501"/>
    <mergeCell ref="D502:D505"/>
    <mergeCell ref="D506:D512"/>
    <mergeCell ref="E494:E495"/>
    <mergeCell ref="E492:E493"/>
    <mergeCell ref="E504:E505"/>
    <mergeCell ref="E506:E510"/>
    <mergeCell ref="A6:G6"/>
    <mergeCell ref="A407:G407"/>
    <mergeCell ref="D441:D442"/>
    <mergeCell ref="E441:E442"/>
    <mergeCell ref="D449:D453"/>
    <mergeCell ref="E449:E450"/>
    <mergeCell ref="E451:E453"/>
    <mergeCell ref="G441:G442"/>
    <mergeCell ref="G443:G444"/>
    <mergeCell ref="G445:G448"/>
    <mergeCell ref="G449:G453"/>
    <mergeCell ref="E378:E379"/>
    <mergeCell ref="E380:E382"/>
    <mergeCell ref="B389:B390"/>
    <mergeCell ref="B391:B392"/>
    <mergeCell ref="B393:B394"/>
    <mergeCell ref="B397:B398"/>
    <mergeCell ref="D83:D90"/>
    <mergeCell ref="F83:F90"/>
    <mergeCell ref="G83:G90"/>
    <mergeCell ref="A83:A90"/>
    <mergeCell ref="B395:B396"/>
    <mergeCell ref="E389:E390"/>
    <mergeCell ref="E393:E394"/>
    <mergeCell ref="E391:E392"/>
    <mergeCell ref="E397:E398"/>
    <mergeCell ref="E395:E396"/>
    <mergeCell ref="E365:E367"/>
    <mergeCell ref="F365:F377"/>
    <mergeCell ref="G365:G377"/>
    <mergeCell ref="F378:F388"/>
    <mergeCell ref="G378:G388"/>
    <mergeCell ref="E387:E388"/>
    <mergeCell ref="D378:D388"/>
    <mergeCell ref="B368:B369"/>
    <mergeCell ref="E368:E369"/>
    <mergeCell ref="B370:B372"/>
    <mergeCell ref="E370:E372"/>
    <mergeCell ref="B373:B374"/>
    <mergeCell ref="E373:E374"/>
    <mergeCell ref="D365:D377"/>
    <mergeCell ref="B375:B377"/>
    <mergeCell ref="E375:E377"/>
    <mergeCell ref="B378:B379"/>
    <mergeCell ref="B380:B382"/>
    <mergeCell ref="B385:B386"/>
    <mergeCell ref="B387:B388"/>
    <mergeCell ref="B356:B359"/>
    <mergeCell ref="B360:B361"/>
    <mergeCell ref="F348:F352"/>
    <mergeCell ref="G348:G352"/>
    <mergeCell ref="E350:E352"/>
    <mergeCell ref="B348:B349"/>
    <mergeCell ref="B350:B352"/>
    <mergeCell ref="E348:E349"/>
    <mergeCell ref="D348:D352"/>
    <mergeCell ref="F360:F364"/>
    <mergeCell ref="E360:E361"/>
    <mergeCell ref="G360:G364"/>
    <mergeCell ref="D360:D364"/>
    <mergeCell ref="E353:E355"/>
    <mergeCell ref="F353:F359"/>
    <mergeCell ref="G353:G359"/>
    <mergeCell ref="D353:D359"/>
    <mergeCell ref="G332:G337"/>
    <mergeCell ref="B342:B343"/>
    <mergeCell ref="B338:B339"/>
    <mergeCell ref="B340:B341"/>
    <mergeCell ref="E342:E343"/>
    <mergeCell ref="E338:E339"/>
    <mergeCell ref="E340:E341"/>
    <mergeCell ref="B332:B334"/>
    <mergeCell ref="B346:B347"/>
    <mergeCell ref="F332:F337"/>
    <mergeCell ref="E344:E345"/>
    <mergeCell ref="E346:E347"/>
    <mergeCell ref="F344:F347"/>
    <mergeCell ref="D344:D347"/>
    <mergeCell ref="G344:G347"/>
    <mergeCell ref="G320:G323"/>
    <mergeCell ref="B324:B325"/>
    <mergeCell ref="F324:F327"/>
    <mergeCell ref="F328:F331"/>
    <mergeCell ref="G324:G327"/>
    <mergeCell ref="G328:G331"/>
    <mergeCell ref="B326:B327"/>
    <mergeCell ref="B330:B331"/>
    <mergeCell ref="B328:B329"/>
    <mergeCell ref="D324:D327"/>
    <mergeCell ref="D328:D331"/>
    <mergeCell ref="E324:E325"/>
    <mergeCell ref="E326:E327"/>
    <mergeCell ref="E330:E331"/>
    <mergeCell ref="E328:E329"/>
    <mergeCell ref="D320:D323"/>
    <mergeCell ref="E320:E321"/>
    <mergeCell ref="E322:E323"/>
    <mergeCell ref="F320:F323"/>
    <mergeCell ref="F263:F280"/>
    <mergeCell ref="D263:D280"/>
    <mergeCell ref="G263:G280"/>
    <mergeCell ref="A263:A280"/>
    <mergeCell ref="B272:B275"/>
    <mergeCell ref="B276:B280"/>
    <mergeCell ref="E269:E271"/>
    <mergeCell ref="E272:E275"/>
    <mergeCell ref="E276:E280"/>
    <mergeCell ref="B263:B265"/>
    <mergeCell ref="B266:B268"/>
    <mergeCell ref="E263:E265"/>
    <mergeCell ref="E266:E268"/>
    <mergeCell ref="B269:B271"/>
    <mergeCell ref="G242:G262"/>
    <mergeCell ref="E245:E247"/>
    <mergeCell ref="E248:E250"/>
    <mergeCell ref="E251:E253"/>
    <mergeCell ref="E254:E256"/>
    <mergeCell ref="E257:E259"/>
    <mergeCell ref="E260:E262"/>
    <mergeCell ref="B257:B259"/>
    <mergeCell ref="B260:B262"/>
    <mergeCell ref="A242:A262"/>
    <mergeCell ref="D242:D262"/>
    <mergeCell ref="E242:E244"/>
    <mergeCell ref="B242:B244"/>
    <mergeCell ref="B245:B247"/>
    <mergeCell ref="B248:B250"/>
    <mergeCell ref="B251:B253"/>
    <mergeCell ref="B254:B256"/>
    <mergeCell ref="F228:F235"/>
    <mergeCell ref="F242:F262"/>
    <mergeCell ref="G228:G235"/>
    <mergeCell ref="A236:A241"/>
    <mergeCell ref="B236:B238"/>
    <mergeCell ref="B239:B241"/>
    <mergeCell ref="D236:D241"/>
    <mergeCell ref="E236:E238"/>
    <mergeCell ref="E239:E241"/>
    <mergeCell ref="F236:F241"/>
    <mergeCell ref="G236:G241"/>
    <mergeCell ref="D228:D235"/>
    <mergeCell ref="E228:E229"/>
    <mergeCell ref="E230:E231"/>
    <mergeCell ref="E232:E233"/>
    <mergeCell ref="E234:E235"/>
    <mergeCell ref="B228:B229"/>
    <mergeCell ref="B230:B231"/>
    <mergeCell ref="B232:B233"/>
    <mergeCell ref="B234:B235"/>
    <mergeCell ref="A228:A235"/>
    <mergeCell ref="G214:G219"/>
    <mergeCell ref="B220:B221"/>
    <mergeCell ref="B222:B224"/>
    <mergeCell ref="B225:B227"/>
    <mergeCell ref="F220:F227"/>
    <mergeCell ref="G220:G227"/>
    <mergeCell ref="B214:B216"/>
    <mergeCell ref="B217:B219"/>
    <mergeCell ref="A214:A219"/>
    <mergeCell ref="D214:D219"/>
    <mergeCell ref="E214:E216"/>
    <mergeCell ref="E217:E219"/>
    <mergeCell ref="B210:B213"/>
    <mergeCell ref="E210:E213"/>
    <mergeCell ref="D200:D213"/>
    <mergeCell ref="A200:A213"/>
    <mergeCell ref="F191:F199"/>
    <mergeCell ref="A191:A199"/>
    <mergeCell ref="A220:A227"/>
    <mergeCell ref="D220:D227"/>
    <mergeCell ref="E220:E221"/>
    <mergeCell ref="E222:E224"/>
    <mergeCell ref="E225:E227"/>
    <mergeCell ref="F214:F219"/>
    <mergeCell ref="E183:E185"/>
    <mergeCell ref="B172:B173"/>
    <mergeCell ref="B174:B175"/>
    <mergeCell ref="B176:B178"/>
    <mergeCell ref="B179:B180"/>
    <mergeCell ref="B181:B182"/>
    <mergeCell ref="G191:G199"/>
    <mergeCell ref="B200:B202"/>
    <mergeCell ref="E200:E202"/>
    <mergeCell ref="F200:F213"/>
    <mergeCell ref="G200:G213"/>
    <mergeCell ref="D191:D199"/>
    <mergeCell ref="E191:E192"/>
    <mergeCell ref="E193:E195"/>
    <mergeCell ref="E196:E197"/>
    <mergeCell ref="E198:E199"/>
    <mergeCell ref="B191:B192"/>
    <mergeCell ref="B193:B195"/>
    <mergeCell ref="B196:B197"/>
    <mergeCell ref="B198:B199"/>
    <mergeCell ref="B203:B205"/>
    <mergeCell ref="B206:B209"/>
    <mergeCell ref="E203:E205"/>
    <mergeCell ref="E206:E209"/>
    <mergeCell ref="E163:E164"/>
    <mergeCell ref="B165:B167"/>
    <mergeCell ref="B168:B169"/>
    <mergeCell ref="B170:B171"/>
    <mergeCell ref="A159:A171"/>
    <mergeCell ref="D159:D171"/>
    <mergeCell ref="F172:F185"/>
    <mergeCell ref="G172:G185"/>
    <mergeCell ref="B186:B188"/>
    <mergeCell ref="A186:A190"/>
    <mergeCell ref="B189:B190"/>
    <mergeCell ref="D186:D190"/>
    <mergeCell ref="E186:E188"/>
    <mergeCell ref="E189:E190"/>
    <mergeCell ref="G186:G190"/>
    <mergeCell ref="F186:F190"/>
    <mergeCell ref="B183:B185"/>
    <mergeCell ref="A172:A185"/>
    <mergeCell ref="D172:D185"/>
    <mergeCell ref="E172:E173"/>
    <mergeCell ref="E174:E175"/>
    <mergeCell ref="E176:E178"/>
    <mergeCell ref="E179:E180"/>
    <mergeCell ref="E181:E182"/>
    <mergeCell ref="F149:F158"/>
    <mergeCell ref="G149:G158"/>
    <mergeCell ref="B159:B160"/>
    <mergeCell ref="B161:B162"/>
    <mergeCell ref="B163:B164"/>
    <mergeCell ref="E159:E160"/>
    <mergeCell ref="F159:F171"/>
    <mergeCell ref="G159:G171"/>
    <mergeCell ref="A149:A158"/>
    <mergeCell ref="D149:D158"/>
    <mergeCell ref="E153:E154"/>
    <mergeCell ref="E155:E156"/>
    <mergeCell ref="E157:E158"/>
    <mergeCell ref="E149:E150"/>
    <mergeCell ref="E151:E152"/>
    <mergeCell ref="B153:B154"/>
    <mergeCell ref="B155:B156"/>
    <mergeCell ref="B157:B158"/>
    <mergeCell ref="B149:B150"/>
    <mergeCell ref="B151:B152"/>
    <mergeCell ref="E170:E171"/>
    <mergeCell ref="E168:E169"/>
    <mergeCell ref="E165:E167"/>
    <mergeCell ref="E161:E162"/>
    <mergeCell ref="G140:G142"/>
    <mergeCell ref="B143:B145"/>
    <mergeCell ref="B146:B148"/>
    <mergeCell ref="A143:A148"/>
    <mergeCell ref="D143:D148"/>
    <mergeCell ref="E146:E148"/>
    <mergeCell ref="E143:E145"/>
    <mergeCell ref="F143:F148"/>
    <mergeCell ref="G143:G148"/>
    <mergeCell ref="A140:A142"/>
    <mergeCell ref="B140:B142"/>
    <mergeCell ref="D140:D142"/>
    <mergeCell ref="E140:E142"/>
    <mergeCell ref="F140:F142"/>
    <mergeCell ref="A134:A139"/>
    <mergeCell ref="E137:E139"/>
    <mergeCell ref="D134:D139"/>
    <mergeCell ref="F134:F139"/>
    <mergeCell ref="G134:G139"/>
    <mergeCell ref="F128:F133"/>
    <mergeCell ref="G128:G133"/>
    <mergeCell ref="B134:B136"/>
    <mergeCell ref="E134:E136"/>
    <mergeCell ref="B137:B139"/>
    <mergeCell ref="B131:B133"/>
    <mergeCell ref="B128:B130"/>
    <mergeCell ref="A128:A133"/>
    <mergeCell ref="D128:D133"/>
    <mergeCell ref="E131:E133"/>
    <mergeCell ref="E128:E130"/>
    <mergeCell ref="G115:G120"/>
    <mergeCell ref="B121:B122"/>
    <mergeCell ref="B123:B125"/>
    <mergeCell ref="B126:B127"/>
    <mergeCell ref="A121:A127"/>
    <mergeCell ref="D121:D127"/>
    <mergeCell ref="E121:E122"/>
    <mergeCell ref="E123:E125"/>
    <mergeCell ref="E126:E127"/>
    <mergeCell ref="F121:F127"/>
    <mergeCell ref="G121:G127"/>
    <mergeCell ref="B115:B117"/>
    <mergeCell ref="B118:B120"/>
    <mergeCell ref="A115:A120"/>
    <mergeCell ref="D115:D120"/>
    <mergeCell ref="F115:F120"/>
    <mergeCell ref="E115:E117"/>
    <mergeCell ref="E118:E120"/>
    <mergeCell ref="B109:B111"/>
    <mergeCell ref="B112:B114"/>
    <mergeCell ref="A109:A114"/>
    <mergeCell ref="D109:D114"/>
    <mergeCell ref="E109:E111"/>
    <mergeCell ref="E112:E114"/>
    <mergeCell ref="F109:F114"/>
    <mergeCell ref="G109:G114"/>
    <mergeCell ref="B100:B102"/>
    <mergeCell ref="E100:E102"/>
    <mergeCell ref="B103:B104"/>
    <mergeCell ref="E103:E104"/>
    <mergeCell ref="B105:B108"/>
    <mergeCell ref="E105:E108"/>
    <mergeCell ref="D100:D108"/>
    <mergeCell ref="E97:E99"/>
    <mergeCell ref="F91:F99"/>
    <mergeCell ref="G91:G99"/>
    <mergeCell ref="B91:B93"/>
    <mergeCell ref="B94:B96"/>
    <mergeCell ref="B97:B99"/>
    <mergeCell ref="A91:A99"/>
    <mergeCell ref="D91:D99"/>
    <mergeCell ref="F100:F108"/>
    <mergeCell ref="G100:G108"/>
    <mergeCell ref="A100:A108"/>
    <mergeCell ref="E85:E87"/>
    <mergeCell ref="E88:E90"/>
    <mergeCell ref="E83:E84"/>
    <mergeCell ref="A72:A82"/>
    <mergeCell ref="D72:D82"/>
    <mergeCell ref="E91:E93"/>
    <mergeCell ref="E94:E96"/>
    <mergeCell ref="G72:G82"/>
    <mergeCell ref="F72:F82"/>
    <mergeCell ref="B85:B87"/>
    <mergeCell ref="B72:B75"/>
    <mergeCell ref="E72:E75"/>
    <mergeCell ref="B76:B78"/>
    <mergeCell ref="B79:B82"/>
    <mergeCell ref="E76:E78"/>
    <mergeCell ref="E79:E82"/>
    <mergeCell ref="B88:B90"/>
    <mergeCell ref="B83:B84"/>
    <mergeCell ref="E69:E71"/>
    <mergeCell ref="F60:F71"/>
    <mergeCell ref="G60:G71"/>
    <mergeCell ref="B69:B71"/>
    <mergeCell ref="A60:A71"/>
    <mergeCell ref="D60:D71"/>
    <mergeCell ref="B65:B66"/>
    <mergeCell ref="B67:B68"/>
    <mergeCell ref="E63:E64"/>
    <mergeCell ref="E65:E66"/>
    <mergeCell ref="E67:E68"/>
    <mergeCell ref="F45:F59"/>
    <mergeCell ref="G45:G59"/>
    <mergeCell ref="B60:B62"/>
    <mergeCell ref="E60:E62"/>
    <mergeCell ref="B63:B64"/>
    <mergeCell ref="B54:B55"/>
    <mergeCell ref="E54:E55"/>
    <mergeCell ref="B56:B59"/>
    <mergeCell ref="E56:E59"/>
    <mergeCell ref="A45:A59"/>
    <mergeCell ref="D45:D59"/>
    <mergeCell ref="B45:B47"/>
    <mergeCell ref="E45:E47"/>
    <mergeCell ref="B48:B51"/>
    <mergeCell ref="E48:E51"/>
    <mergeCell ref="E52:E53"/>
    <mergeCell ref="B52:B53"/>
    <mergeCell ref="A33:A44"/>
    <mergeCell ref="B43:B44"/>
    <mergeCell ref="E43:E44"/>
    <mergeCell ref="G33:G44"/>
    <mergeCell ref="F33:F44"/>
    <mergeCell ref="D33:D44"/>
    <mergeCell ref="B33:B34"/>
    <mergeCell ref="E33:E34"/>
    <mergeCell ref="B35:B39"/>
    <mergeCell ref="E35:E39"/>
    <mergeCell ref="B40:B42"/>
    <mergeCell ref="E40:E42"/>
    <mergeCell ref="G20:G25"/>
    <mergeCell ref="B26:B28"/>
    <mergeCell ref="A26:A32"/>
    <mergeCell ref="B29:B30"/>
    <mergeCell ref="B31:B32"/>
    <mergeCell ref="D26:D32"/>
    <mergeCell ref="E26:E28"/>
    <mergeCell ref="E29:E30"/>
    <mergeCell ref="E31:E32"/>
    <mergeCell ref="F26:F32"/>
    <mergeCell ref="G26:G32"/>
    <mergeCell ref="D20:D25"/>
    <mergeCell ref="E22:E23"/>
    <mergeCell ref="E20:E21"/>
    <mergeCell ref="E24:E25"/>
    <mergeCell ref="F20:F25"/>
    <mergeCell ref="B22:B23"/>
    <mergeCell ref="B20:B21"/>
    <mergeCell ref="B24:B25"/>
    <mergeCell ref="A20:A25"/>
    <mergeCell ref="A7:A19"/>
    <mergeCell ref="B10:B12"/>
    <mergeCell ref="E10:E12"/>
    <mergeCell ref="B13:B14"/>
    <mergeCell ref="B7:B9"/>
    <mergeCell ref="E7:E9"/>
    <mergeCell ref="D7:D19"/>
    <mergeCell ref="F7:F19"/>
    <mergeCell ref="G7:G19"/>
    <mergeCell ref="E13:E14"/>
    <mergeCell ref="B15:B19"/>
    <mergeCell ref="E15:E19"/>
    <mergeCell ref="A324:A327"/>
    <mergeCell ref="A328:A331"/>
    <mergeCell ref="B335:B337"/>
    <mergeCell ref="A332:A337"/>
    <mergeCell ref="B344:B345"/>
    <mergeCell ref="B353:B355"/>
    <mergeCell ref="G301:G319"/>
    <mergeCell ref="D301:D319"/>
    <mergeCell ref="B294:B297"/>
    <mergeCell ref="E294:E297"/>
    <mergeCell ref="B298:B300"/>
    <mergeCell ref="E298:E300"/>
    <mergeCell ref="D281:D300"/>
    <mergeCell ref="F281:F300"/>
    <mergeCell ref="G281:G300"/>
    <mergeCell ref="A281:A300"/>
    <mergeCell ref="B281:B282"/>
    <mergeCell ref="B283:B286"/>
    <mergeCell ref="E281:E282"/>
    <mergeCell ref="E283:E286"/>
    <mergeCell ref="B287:B289"/>
    <mergeCell ref="E287:E289"/>
    <mergeCell ref="E290:E293"/>
    <mergeCell ref="B290:B293"/>
    <mergeCell ref="E304:E306"/>
    <mergeCell ref="E307:E309"/>
    <mergeCell ref="E310:E312"/>
    <mergeCell ref="E313:E315"/>
    <mergeCell ref="E316:E319"/>
    <mergeCell ref="F301:F319"/>
    <mergeCell ref="A378:A388"/>
    <mergeCell ref="B365:B367"/>
    <mergeCell ref="B405:B406"/>
    <mergeCell ref="B399:B400"/>
    <mergeCell ref="B401:B402"/>
    <mergeCell ref="B403:B404"/>
    <mergeCell ref="D332:D337"/>
    <mergeCell ref="E332:E334"/>
    <mergeCell ref="E335:E337"/>
    <mergeCell ref="B362:B364"/>
    <mergeCell ref="E362:E364"/>
    <mergeCell ref="A360:A364"/>
    <mergeCell ref="A365:A377"/>
    <mergeCell ref="E383:E384"/>
    <mergeCell ref="E385:E386"/>
    <mergeCell ref="A353:A359"/>
    <mergeCell ref="E356:E359"/>
    <mergeCell ref="A344:A347"/>
    <mergeCell ref="A348:A352"/>
    <mergeCell ref="B383:B384"/>
    <mergeCell ref="E511:E512"/>
    <mergeCell ref="F441:F442"/>
    <mergeCell ref="F443:F444"/>
    <mergeCell ref="F454:F457"/>
    <mergeCell ref="E447:E448"/>
    <mergeCell ref="E481:E482"/>
    <mergeCell ref="D481:D482"/>
    <mergeCell ref="F473:F478"/>
    <mergeCell ref="F481:F482"/>
    <mergeCell ref="D479:D480"/>
    <mergeCell ref="E479:E480"/>
    <mergeCell ref="F479:F480"/>
    <mergeCell ref="F483:F489"/>
    <mergeCell ref="F490:F495"/>
    <mergeCell ref="F496:F501"/>
    <mergeCell ref="F502:F505"/>
    <mergeCell ref="F506:F512"/>
    <mergeCell ref="E496:E497"/>
    <mergeCell ref="E498:E501"/>
    <mergeCell ref="E488:E489"/>
    <mergeCell ref="E490:E491"/>
    <mergeCell ref="D483:D489"/>
    <mergeCell ref="E483:E487"/>
    <mergeCell ref="E502:E503"/>
    <mergeCell ref="A440:G440"/>
    <mergeCell ref="A441:A442"/>
    <mergeCell ref="A301:A319"/>
    <mergeCell ref="B301:B303"/>
    <mergeCell ref="B310:B312"/>
    <mergeCell ref="B313:B315"/>
    <mergeCell ref="B316:B319"/>
    <mergeCell ref="B304:B306"/>
    <mergeCell ref="B307:B309"/>
    <mergeCell ref="B320:B321"/>
    <mergeCell ref="B322:B323"/>
    <mergeCell ref="A320:A323"/>
    <mergeCell ref="E301:E303"/>
    <mergeCell ref="F338:F343"/>
    <mergeCell ref="D338:D343"/>
    <mergeCell ref="G338:G343"/>
    <mergeCell ref="A338:A343"/>
    <mergeCell ref="A389:A398"/>
    <mergeCell ref="D389:D398"/>
    <mergeCell ref="F389:F398"/>
    <mergeCell ref="G389:G398"/>
    <mergeCell ref="D399:D406"/>
    <mergeCell ref="A399:A406"/>
    <mergeCell ref="F399:F406"/>
    <mergeCell ref="A443:A444"/>
    <mergeCell ref="A445:A448"/>
    <mergeCell ref="A449:A453"/>
    <mergeCell ref="A454:A457"/>
    <mergeCell ref="E443:E444"/>
    <mergeCell ref="E445:E446"/>
    <mergeCell ref="D443:D444"/>
    <mergeCell ref="D445:D448"/>
    <mergeCell ref="D454:D457"/>
    <mergeCell ref="B445:B446"/>
    <mergeCell ref="B447:B448"/>
    <mergeCell ref="E405:E406"/>
    <mergeCell ref="E399:E400"/>
    <mergeCell ref="E401:E402"/>
    <mergeCell ref="E403:E404"/>
    <mergeCell ref="A423:A424"/>
    <mergeCell ref="D423:D424"/>
    <mergeCell ref="F423:F424"/>
    <mergeCell ref="A458:A461"/>
    <mergeCell ref="A462:A466"/>
    <mergeCell ref="A467:A472"/>
    <mergeCell ref="A473:A478"/>
    <mergeCell ref="A481:A482"/>
    <mergeCell ref="A483:A489"/>
    <mergeCell ref="A490:A495"/>
    <mergeCell ref="A496:A501"/>
    <mergeCell ref="A502:A505"/>
    <mergeCell ref="A479:A480"/>
    <mergeCell ref="A598:A603"/>
    <mergeCell ref="A604:A609"/>
    <mergeCell ref="A610:A615"/>
    <mergeCell ref="A616:A619"/>
    <mergeCell ref="A530:A533"/>
    <mergeCell ref="A534:A537"/>
    <mergeCell ref="A538:A542"/>
    <mergeCell ref="A543:A544"/>
    <mergeCell ref="A549:A550"/>
    <mergeCell ref="A551:A554"/>
    <mergeCell ref="A555:A558"/>
    <mergeCell ref="A559:A562"/>
    <mergeCell ref="A567:A574"/>
    <mergeCell ref="A545:A548"/>
    <mergeCell ref="A563:A566"/>
    <mergeCell ref="A593:A597"/>
    <mergeCell ref="E557:E558"/>
    <mergeCell ref="E561:E562"/>
    <mergeCell ref="E559:E560"/>
    <mergeCell ref="E543:E544"/>
    <mergeCell ref="E545:E548"/>
    <mergeCell ref="E549:E550"/>
    <mergeCell ref="E532:E533"/>
    <mergeCell ref="E534:E535"/>
    <mergeCell ref="E536:E537"/>
    <mergeCell ref="E538:E539"/>
    <mergeCell ref="E540:E542"/>
    <mergeCell ref="E551:E552"/>
    <mergeCell ref="E553:E554"/>
    <mergeCell ref="D587:D592"/>
    <mergeCell ref="D593:D597"/>
    <mergeCell ref="D513:D520"/>
    <mergeCell ref="D521:D529"/>
    <mergeCell ref="D530:D533"/>
    <mergeCell ref="D534:D537"/>
    <mergeCell ref="D538:D542"/>
    <mergeCell ref="D543:D544"/>
    <mergeCell ref="D545:D548"/>
    <mergeCell ref="D549:D550"/>
    <mergeCell ref="D551:D554"/>
    <mergeCell ref="D563:D566"/>
    <mergeCell ref="D567:D574"/>
    <mergeCell ref="D575:D578"/>
    <mergeCell ref="D579:D582"/>
    <mergeCell ref="F513:F520"/>
    <mergeCell ref="F521:F529"/>
    <mergeCell ref="F530:F533"/>
    <mergeCell ref="F534:F537"/>
    <mergeCell ref="F538:F542"/>
    <mergeCell ref="F543:F544"/>
    <mergeCell ref="F549:F550"/>
    <mergeCell ref="F551:F554"/>
    <mergeCell ref="F555:F558"/>
    <mergeCell ref="F559:F562"/>
    <mergeCell ref="F563:F566"/>
    <mergeCell ref="F545:F548"/>
    <mergeCell ref="F567:F574"/>
    <mergeCell ref="F575:F578"/>
    <mergeCell ref="F579:F582"/>
    <mergeCell ref="F583:F586"/>
    <mergeCell ref="F587:F592"/>
    <mergeCell ref="F593:F597"/>
    <mergeCell ref="F598:F603"/>
    <mergeCell ref="F604:F609"/>
    <mergeCell ref="F610:F615"/>
    <mergeCell ref="E581:E582"/>
    <mergeCell ref="E587:E588"/>
    <mergeCell ref="E589:E590"/>
    <mergeCell ref="E591:E592"/>
    <mergeCell ref="E593:E595"/>
    <mergeCell ref="E606:E607"/>
    <mergeCell ref="E608:E609"/>
    <mergeCell ref="E598:E599"/>
    <mergeCell ref="E600:E601"/>
    <mergeCell ref="E521:E527"/>
    <mergeCell ref="E528:E529"/>
    <mergeCell ref="E530:E531"/>
    <mergeCell ref="E583:E586"/>
    <mergeCell ref="B441:B442"/>
    <mergeCell ref="B443:B444"/>
    <mergeCell ref="E563:E564"/>
    <mergeCell ref="E565:E566"/>
    <mergeCell ref="E567:E572"/>
    <mergeCell ref="E573:E574"/>
    <mergeCell ref="E575:E576"/>
    <mergeCell ref="E577:E578"/>
    <mergeCell ref="E579:E580"/>
    <mergeCell ref="E460:E461"/>
    <mergeCell ref="E462:E463"/>
    <mergeCell ref="E464:E466"/>
    <mergeCell ref="E467:E468"/>
    <mergeCell ref="E469:E472"/>
    <mergeCell ref="E473:E474"/>
    <mergeCell ref="E475:E478"/>
    <mergeCell ref="D555:D558"/>
    <mergeCell ref="D559:D562"/>
    <mergeCell ref="D583:D586"/>
    <mergeCell ref="E555:E556"/>
    <mergeCell ref="A506:A512"/>
    <mergeCell ref="A513:A520"/>
    <mergeCell ref="A521:A529"/>
    <mergeCell ref="G399:G406"/>
    <mergeCell ref="A670:A673"/>
    <mergeCell ref="A575:A578"/>
    <mergeCell ref="A579:A582"/>
    <mergeCell ref="A583:A586"/>
    <mergeCell ref="A587:A592"/>
    <mergeCell ref="B454:B455"/>
    <mergeCell ref="B456:B457"/>
    <mergeCell ref="B458:B459"/>
    <mergeCell ref="B460:B461"/>
    <mergeCell ref="B462:B463"/>
    <mergeCell ref="B464:B466"/>
    <mergeCell ref="B467:B468"/>
    <mergeCell ref="B469:B472"/>
    <mergeCell ref="B473:B474"/>
    <mergeCell ref="B475:B478"/>
    <mergeCell ref="B479:B480"/>
    <mergeCell ref="B481:B482"/>
    <mergeCell ref="B483:B487"/>
    <mergeCell ref="E513:E518"/>
    <mergeCell ref="E519:E520"/>
    <mergeCell ref="B488:B489"/>
    <mergeCell ref="B490:B491"/>
    <mergeCell ref="B492:B493"/>
    <mergeCell ref="B494:B495"/>
    <mergeCell ref="B496:B497"/>
    <mergeCell ref="B498:B501"/>
    <mergeCell ref="B502:B503"/>
    <mergeCell ref="B504:B505"/>
    <mergeCell ref="B506:B510"/>
    <mergeCell ref="B511:B512"/>
    <mergeCell ref="B513:B518"/>
    <mergeCell ref="B519:B520"/>
    <mergeCell ref="B521:B527"/>
    <mergeCell ref="B528:B529"/>
    <mergeCell ref="B530:B531"/>
    <mergeCell ref="B532:B533"/>
    <mergeCell ref="B534:B535"/>
    <mergeCell ref="B536:B537"/>
    <mergeCell ref="B538:B539"/>
    <mergeCell ref="B540:B542"/>
    <mergeCell ref="B543:B544"/>
    <mergeCell ref="B545:B548"/>
    <mergeCell ref="B549:B550"/>
    <mergeCell ref="B551:B552"/>
    <mergeCell ref="B553:B554"/>
    <mergeCell ref="B555:B556"/>
    <mergeCell ref="B557:B558"/>
    <mergeCell ref="B559:B560"/>
    <mergeCell ref="B561:B562"/>
    <mergeCell ref="B563:B564"/>
    <mergeCell ref="B565:B566"/>
    <mergeCell ref="B567:B572"/>
    <mergeCell ref="B573:B574"/>
    <mergeCell ref="B575:B576"/>
    <mergeCell ref="B577:B578"/>
    <mergeCell ref="B579:B580"/>
    <mergeCell ref="B581:B582"/>
    <mergeCell ref="B583:B586"/>
    <mergeCell ref="B587:B588"/>
    <mergeCell ref="B589:B590"/>
    <mergeCell ref="B591:B592"/>
    <mergeCell ref="B593:B595"/>
    <mergeCell ref="B596:B597"/>
    <mergeCell ref="B598:B599"/>
    <mergeCell ref="B600:B601"/>
    <mergeCell ref="B622:B623"/>
    <mergeCell ref="B624:B625"/>
    <mergeCell ref="B626:B627"/>
    <mergeCell ref="B628:B629"/>
    <mergeCell ref="B630:B631"/>
    <mergeCell ref="B632:B633"/>
    <mergeCell ref="B634:B637"/>
    <mergeCell ref="B638:B639"/>
    <mergeCell ref="B602:B603"/>
    <mergeCell ref="B604:B605"/>
    <mergeCell ref="B606:B607"/>
    <mergeCell ref="B608:B609"/>
    <mergeCell ref="B610:B611"/>
    <mergeCell ref="B612:B613"/>
    <mergeCell ref="B614:B615"/>
    <mergeCell ref="B616:B617"/>
    <mergeCell ref="B618:B619"/>
    <mergeCell ref="G423:G424"/>
    <mergeCell ref="A685:G685"/>
    <mergeCell ref="A684:G684"/>
    <mergeCell ref="A677:G677"/>
    <mergeCell ref="A678:G678"/>
    <mergeCell ref="B672:B673"/>
    <mergeCell ref="B674:B675"/>
    <mergeCell ref="A680:G680"/>
    <mergeCell ref="A681:G681"/>
    <mergeCell ref="A679:G679"/>
    <mergeCell ref="A682:G682"/>
    <mergeCell ref="A683:G683"/>
    <mergeCell ref="F674:F675"/>
    <mergeCell ref="D674:D675"/>
    <mergeCell ref="B640:B641"/>
    <mergeCell ref="B642:B643"/>
    <mergeCell ref="B644:B645"/>
    <mergeCell ref="B646:B647"/>
    <mergeCell ref="B648:B649"/>
    <mergeCell ref="B650:B651"/>
    <mergeCell ref="B652:B653"/>
    <mergeCell ref="B654:B655"/>
    <mergeCell ref="B656:B657"/>
    <mergeCell ref="B620:B621"/>
  </mergeCells>
  <pageMargins left="0.39370078740157483" right="0.15748031496062992" top="0.19685039370078741" bottom="0.19685039370078741" header="0.23622047244094491" footer="0.15748031496062992"/>
  <pageSetup paperSize="9" scale="52" fitToHeight="0" orientation="portrait" r:id="rId1"/>
  <rowBreaks count="7" manualBreakCount="7">
    <brk id="82" max="6" man="1"/>
    <brk id="171" max="6" man="1"/>
    <brk id="262" max="6" man="1"/>
    <brk id="352" max="6" man="1"/>
    <brk id="438" max="6" man="1"/>
    <brk id="520" max="6" man="1"/>
    <brk id="603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Беченкова Ю. Н.</dc:creator>
  <cp:lastModifiedBy>Беченкова Ю. Н.</cp:lastModifiedBy>
  <cp:lastPrinted>2019-01-16T07:18:07Z</cp:lastPrinted>
  <dcterms:created xsi:type="dcterms:W3CDTF">2018-10-26T05:03:24Z</dcterms:created>
  <dcterms:modified xsi:type="dcterms:W3CDTF">2019-01-24T07:44:29Z</dcterms:modified>
</cp:coreProperties>
</file>